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Personal (10)" sheetId="1" r:id="rId1"/>
    <sheet name="Materiale " sheetId="2" r:id="rId2"/>
    <sheet name="Utilitati" sheetId="3" r:id="rId3"/>
    <sheet name="Transport" sheetId="4" r:id="rId4"/>
    <sheet name="Telecomunicatii" sheetId="5" r:id="rId5"/>
    <sheet name="Alte bunuri si serv" sheetId="6" r:id="rId6"/>
    <sheet name="Reparatii curente" sheetId="7" r:id="rId7"/>
    <sheet name="Materiale sanitare" sheetId="8" r:id="rId8"/>
    <sheet name="Materiale ig.sanitare" sheetId="9" r:id="rId9"/>
    <sheet name="Ob. de inventar" sheetId="10" r:id="rId10"/>
    <sheet name="Deplasari" sheetId="11" r:id="rId11"/>
    <sheet name="Carti publicatii" sheetId="12" r:id="rId12"/>
    <sheet name="Preg.profesionala" sheetId="13" r:id="rId13"/>
    <sheet name="Protocol" sheetId="14" r:id="rId14"/>
    <sheet name="Chirii" sheetId="15" r:id="rId15"/>
    <sheet name="Alte chelt" sheetId="16" r:id="rId16"/>
    <sheet name="Aj.soc.numerar" sheetId="17" r:id="rId17"/>
    <sheet name="Contrib.si cotiz.la org.interna" sheetId="18" r:id="rId18"/>
    <sheet name="Uniforme si echipament" sheetId="19" r:id="rId19"/>
    <sheet name="Masini,echipamente si mijl." sheetId="20" r:id="rId20"/>
    <sheet name="Alte active fixe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<sst xmlns="http://schemas.openxmlformats.org/spreadsheetml/2006/main" count="699" uniqueCount="97">
  <si>
    <t>AUTORITATEA FEROVIARA ROMANA</t>
  </si>
  <si>
    <t>SERVICIUL B.V.C.</t>
  </si>
  <si>
    <t>Clasificatie bugetara</t>
  </si>
  <si>
    <t>Luna</t>
  </si>
  <si>
    <t>SUMA</t>
  </si>
  <si>
    <t>EXPLICATII</t>
  </si>
  <si>
    <t>Tichete de masa</t>
  </si>
  <si>
    <t>Martie</t>
  </si>
  <si>
    <t>Ianuarie</t>
  </si>
  <si>
    <t>Februarie</t>
  </si>
  <si>
    <t>57,02,01</t>
  </si>
  <si>
    <t>20,30,30</t>
  </si>
  <si>
    <t>10,01,01</t>
  </si>
  <si>
    <t>10,01,05</t>
  </si>
  <si>
    <t>10,01,12</t>
  </si>
  <si>
    <t>10,01,13</t>
  </si>
  <si>
    <t>10,01,30</t>
  </si>
  <si>
    <t>10,02,01</t>
  </si>
  <si>
    <t>10,03,01</t>
  </si>
  <si>
    <t>10,03,02</t>
  </si>
  <si>
    <t>10,03,03</t>
  </si>
  <si>
    <t>10,03,04</t>
  </si>
  <si>
    <t>10,03,06</t>
  </si>
  <si>
    <t>20,01,01</t>
  </si>
  <si>
    <t>20,01,02</t>
  </si>
  <si>
    <t>20,01,06</t>
  </si>
  <si>
    <t>20,01,03</t>
  </si>
  <si>
    <t>20,01,04</t>
  </si>
  <si>
    <t>20,01,05</t>
  </si>
  <si>
    <t>20,01,07</t>
  </si>
  <si>
    <t>20,01,08</t>
  </si>
  <si>
    <t>20,01,30</t>
  </si>
  <si>
    <t>20,01,09</t>
  </si>
  <si>
    <t>20,02,00</t>
  </si>
  <si>
    <t>20,14,00</t>
  </si>
  <si>
    <t>20,05,30</t>
  </si>
  <si>
    <t>20,06,01</t>
  </si>
  <si>
    <t xml:space="preserve"> 20,06,02</t>
  </si>
  <si>
    <t>20,11,00</t>
  </si>
  <si>
    <t>20,13,00</t>
  </si>
  <si>
    <t>20,30,02</t>
  </si>
  <si>
    <t>20,30,04</t>
  </si>
  <si>
    <t>Plata salarii lichidare, avansuri CO</t>
  </si>
  <si>
    <t>Sporuri pentru conditii de munca, spor consemn, ore de noapte, spor conditii periculoase</t>
  </si>
  <si>
    <t xml:space="preserve">Indemnizatii consiliul de conducere </t>
  </si>
  <si>
    <t>Diurna deplasari interne in interesul serviciului</t>
  </si>
  <si>
    <t>Alte drepturi salariale in bani, concedii medicale unitate</t>
  </si>
  <si>
    <t>Contributia angajatorului la asigurarile sociale de stat</t>
  </si>
  <si>
    <t>Contributia angajatorului la asigurarile de somaj</t>
  </si>
  <si>
    <t>Contributia angajatorului la asigurarile sociale de sanatate</t>
  </si>
  <si>
    <t>Contributia angajatorului la asigurarile pentru accidente de munca si boli profesionale</t>
  </si>
  <si>
    <t>Contributia angajatorului la asigurarile pentru concedii si indemnizatii</t>
  </si>
  <si>
    <t>Rechizite si furnituri de birou (calculator birou, plicuri, lipici, etc.)</t>
  </si>
  <si>
    <t>Piese de schimb (pompa recirculare, HDD extern, adaptor notebook)</t>
  </si>
  <si>
    <t>Energie electrica, gaz metan, energie termica</t>
  </si>
  <si>
    <t>Apa, canalizare si servicii salubrizare</t>
  </si>
  <si>
    <t>Decontare transport in comun cf CCM in vigoare</t>
  </si>
  <si>
    <t>Carburant auto</t>
  </si>
  <si>
    <t>Actualizare program legislativ, servicii paza, intretinere ascensor, etalonare metrologica, etc.</t>
  </si>
  <si>
    <t>Cheltuieli materiale cu caracter functional, revizii auto, service auto, cartuse imprimante, etc.</t>
  </si>
  <si>
    <t xml:space="preserve">Tamplarie PVC, lucrare de masurare PRAM (refacere prize de punere la pamant) </t>
  </si>
  <si>
    <t xml:space="preserve">Materiale igienico-saniatare (apa minerala, sapun, crema de maini, servicii medicina muncii) </t>
  </si>
  <si>
    <t>Obiecte de inventar (imprimante, frigider, stampile, scaune, sursa UPS, router, etc.)</t>
  </si>
  <si>
    <t>Cheltuieli deplasari interne in interesul serviciului</t>
  </si>
  <si>
    <t>Cheltuieli deplasari externe in interesul serviciului</t>
  </si>
  <si>
    <t>Standarde ISO, publicatii, livrete calatori, marfa, etc.</t>
  </si>
  <si>
    <t>Cursuri auditor calitate, manager calitate, manager risc,  cursuri fochist,etc.</t>
  </si>
  <si>
    <t>Produse protocol</t>
  </si>
  <si>
    <t>Materiale pentru curatenie (detergent, lavete, etc.)</t>
  </si>
  <si>
    <t>Servicii postale, servicii internet, servicii telefonie fixa si mobila</t>
  </si>
  <si>
    <t xml:space="preserve">Cheltuieli chirie spatii 8 inspectorate de siguranta feoviare teritoriale </t>
  </si>
  <si>
    <t>Cheltuieli servicii tiparire tichete de masa, TVA platita , taxe timbru, anunturi angajari, etc.</t>
  </si>
  <si>
    <t>Aprilie</t>
  </si>
  <si>
    <t>55,02,01</t>
  </si>
  <si>
    <t>Contributii si cotizatii la organisme internationale</t>
  </si>
  <si>
    <t>Mai</t>
  </si>
  <si>
    <t xml:space="preserve"> Ajutoare sociale in numerar conform CCM in vigoare</t>
  </si>
  <si>
    <t>Iunie</t>
  </si>
  <si>
    <t>Iulie</t>
  </si>
  <si>
    <t>August</t>
  </si>
  <si>
    <t>Septembrie</t>
  </si>
  <si>
    <t xml:space="preserve">Septembrie </t>
  </si>
  <si>
    <t>Octombrie</t>
  </si>
  <si>
    <t>20,05,01</t>
  </si>
  <si>
    <t>Uniforme si echipament</t>
  </si>
  <si>
    <t>71,01,02</t>
  </si>
  <si>
    <t>Noiembrie</t>
  </si>
  <si>
    <t>Decembrie</t>
  </si>
  <si>
    <t>Total:</t>
  </si>
  <si>
    <t>Total</t>
  </si>
  <si>
    <t>71,01,30</t>
  </si>
  <si>
    <t>Softuri si licente</t>
  </si>
  <si>
    <t>20,30,07</t>
  </si>
  <si>
    <t>Fondul conducatorului institutiei publice</t>
  </si>
  <si>
    <t>Total general</t>
  </si>
  <si>
    <t>20,04,02</t>
  </si>
  <si>
    <t>10,02,06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</si>
</sst>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3" fillId="0" borderId="10" xfId="0" applyFont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3" fillId="0" borderId="14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4" fontId="0" fillId="0" borderId="19" xfId="0" applyNumberFormat="1" applyBorder="1" applyAlignment="1">
      <alignment/>
    </xf>
    <xf numFmtId="0" fontId="33" fillId="0" borderId="15" xfId="0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30">
      <selection activeCell="I135" sqref="I135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12.00390625" style="0" customWidth="1"/>
    <col min="4" max="4" width="15.140625" style="0" customWidth="1"/>
    <col min="5" max="5" width="48.14062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6" spans="2:5" ht="15">
      <c r="B6" s="15" t="s">
        <v>2</v>
      </c>
      <c r="C6" s="2" t="s">
        <v>3</v>
      </c>
      <c r="D6" s="2" t="s">
        <v>4</v>
      </c>
      <c r="E6" s="2" t="s">
        <v>5</v>
      </c>
    </row>
    <row r="7" spans="2:5" ht="15">
      <c r="B7" s="99" t="s">
        <v>12</v>
      </c>
      <c r="C7" s="3" t="s">
        <v>8</v>
      </c>
      <c r="D7" s="4">
        <v>1938241</v>
      </c>
      <c r="E7" s="92" t="s">
        <v>42</v>
      </c>
    </row>
    <row r="8" spans="2:5" ht="15">
      <c r="B8" s="100"/>
      <c r="C8" s="3" t="s">
        <v>9</v>
      </c>
      <c r="D8" s="4">
        <v>1938043</v>
      </c>
      <c r="E8" s="93"/>
    </row>
    <row r="9" spans="2:5" ht="15">
      <c r="B9" s="100"/>
      <c r="C9" s="6" t="s">
        <v>7</v>
      </c>
      <c r="D9" s="4">
        <v>1919660</v>
      </c>
      <c r="E9" s="93"/>
    </row>
    <row r="10" spans="2:5" ht="15">
      <c r="B10" s="100"/>
      <c r="C10" s="6" t="s">
        <v>72</v>
      </c>
      <c r="D10" s="4">
        <v>1908227</v>
      </c>
      <c r="E10" s="93"/>
    </row>
    <row r="11" spans="2:5" ht="15">
      <c r="B11" s="100"/>
      <c r="C11" s="6" t="s">
        <v>75</v>
      </c>
      <c r="D11" s="4">
        <v>1932290</v>
      </c>
      <c r="E11" s="93"/>
    </row>
    <row r="12" spans="2:5" ht="15">
      <c r="B12" s="100"/>
      <c r="C12" s="6" t="s">
        <v>77</v>
      </c>
      <c r="D12" s="4">
        <v>1915787</v>
      </c>
      <c r="E12" s="93"/>
    </row>
    <row r="13" spans="2:5" ht="15">
      <c r="B13" s="100"/>
      <c r="C13" s="6" t="s">
        <v>78</v>
      </c>
      <c r="D13" s="4">
        <v>1898890</v>
      </c>
      <c r="E13" s="93"/>
    </row>
    <row r="14" spans="2:5" ht="15">
      <c r="B14" s="100"/>
      <c r="C14" s="8" t="s">
        <v>79</v>
      </c>
      <c r="D14" s="16">
        <v>1909421</v>
      </c>
      <c r="E14" s="93"/>
    </row>
    <row r="15" spans="2:5" ht="15">
      <c r="B15" s="22"/>
      <c r="C15" s="8" t="s">
        <v>80</v>
      </c>
      <c r="D15" s="16">
        <v>1712757</v>
      </c>
      <c r="E15" s="19"/>
    </row>
    <row r="16" spans="2:5" ht="15">
      <c r="B16" s="33"/>
      <c r="C16" s="8" t="s">
        <v>82</v>
      </c>
      <c r="D16" s="16">
        <v>1900232</v>
      </c>
      <c r="E16" s="30"/>
    </row>
    <row r="17" spans="2:5" ht="15">
      <c r="B17" s="55"/>
      <c r="C17" s="8" t="s">
        <v>86</v>
      </c>
      <c r="D17" s="16">
        <v>1864415</v>
      </c>
      <c r="E17" s="52"/>
    </row>
    <row r="18" spans="2:5" ht="15">
      <c r="B18" s="66"/>
      <c r="C18" s="8" t="s">
        <v>87</v>
      </c>
      <c r="D18" s="16">
        <v>1992903</v>
      </c>
      <c r="E18" s="65"/>
    </row>
    <row r="19" spans="2:5" ht="15">
      <c r="B19" s="24"/>
      <c r="C19" s="6" t="s">
        <v>88</v>
      </c>
      <c r="D19" s="4">
        <f>SUM(D7:D18)</f>
        <v>22830866</v>
      </c>
      <c r="E19" s="25"/>
    </row>
    <row r="20" spans="2:5" ht="15" customHeight="1">
      <c r="B20" s="94" t="s">
        <v>13</v>
      </c>
      <c r="C20" s="3" t="s">
        <v>8</v>
      </c>
      <c r="D20" s="4">
        <v>48167</v>
      </c>
      <c r="E20" s="92" t="s">
        <v>43</v>
      </c>
    </row>
    <row r="21" spans="2:5" ht="15">
      <c r="B21" s="95"/>
      <c r="C21" s="3" t="s">
        <v>9</v>
      </c>
      <c r="D21" s="4">
        <v>49625</v>
      </c>
      <c r="E21" s="93"/>
    </row>
    <row r="22" spans="2:5" ht="15">
      <c r="B22" s="95"/>
      <c r="C22" s="6" t="s">
        <v>7</v>
      </c>
      <c r="D22" s="4">
        <v>51483</v>
      </c>
      <c r="E22" s="93"/>
    </row>
    <row r="23" spans="2:5" ht="15">
      <c r="B23" s="95"/>
      <c r="C23" s="6" t="s">
        <v>72</v>
      </c>
      <c r="D23" s="4">
        <v>50109</v>
      </c>
      <c r="E23" s="93"/>
    </row>
    <row r="24" spans="2:5" ht="15">
      <c r="B24" s="95"/>
      <c r="C24" s="6" t="s">
        <v>75</v>
      </c>
      <c r="D24" s="4">
        <v>45952</v>
      </c>
      <c r="E24" s="93"/>
    </row>
    <row r="25" spans="2:5" ht="15">
      <c r="B25" s="95"/>
      <c r="C25" s="6" t="s">
        <v>77</v>
      </c>
      <c r="D25" s="4">
        <v>49603</v>
      </c>
      <c r="E25" s="93"/>
    </row>
    <row r="26" spans="2:5" ht="15">
      <c r="B26" s="95"/>
      <c r="C26" s="6" t="s">
        <v>78</v>
      </c>
      <c r="D26" s="4">
        <v>55998</v>
      </c>
      <c r="E26" s="93"/>
    </row>
    <row r="27" spans="2:5" ht="15">
      <c r="B27" s="95"/>
      <c r="C27" s="8" t="s">
        <v>79</v>
      </c>
      <c r="D27" s="16">
        <v>57148</v>
      </c>
      <c r="E27" s="93"/>
    </row>
    <row r="28" spans="2:5" ht="15">
      <c r="B28" s="18"/>
      <c r="C28" s="8" t="s">
        <v>80</v>
      </c>
      <c r="D28" s="16">
        <v>55832</v>
      </c>
      <c r="E28" s="19"/>
    </row>
    <row r="29" spans="2:5" ht="15">
      <c r="B29" s="29"/>
      <c r="C29" s="8" t="s">
        <v>82</v>
      </c>
      <c r="D29" s="16">
        <v>52591</v>
      </c>
      <c r="E29" s="30"/>
    </row>
    <row r="30" spans="2:5" ht="15">
      <c r="B30" s="53"/>
      <c r="C30" s="8" t="s">
        <v>86</v>
      </c>
      <c r="D30" s="16">
        <v>49897</v>
      </c>
      <c r="E30" s="52"/>
    </row>
    <row r="31" spans="2:5" ht="15">
      <c r="B31" s="72"/>
      <c r="C31" s="8" t="s">
        <v>87</v>
      </c>
      <c r="D31" s="16">
        <v>51893</v>
      </c>
      <c r="E31" s="71"/>
    </row>
    <row r="32" spans="2:5" ht="15">
      <c r="B32" s="23"/>
      <c r="C32" s="6" t="s">
        <v>88</v>
      </c>
      <c r="D32" s="4">
        <f>SUM(D20:D31)</f>
        <v>618298</v>
      </c>
      <c r="E32" s="25"/>
    </row>
    <row r="33" spans="2:5" ht="15">
      <c r="B33" s="94" t="s">
        <v>14</v>
      </c>
      <c r="C33" s="3" t="s">
        <v>8</v>
      </c>
      <c r="D33" s="4">
        <v>13552</v>
      </c>
      <c r="E33" s="92" t="s">
        <v>44</v>
      </c>
    </row>
    <row r="34" spans="2:5" ht="15">
      <c r="B34" s="95"/>
      <c r="C34" s="3" t="s">
        <v>9</v>
      </c>
      <c r="D34" s="4">
        <v>13552</v>
      </c>
      <c r="E34" s="93"/>
    </row>
    <row r="35" spans="2:5" ht="15">
      <c r="B35" s="95"/>
      <c r="C35" s="6" t="s">
        <v>7</v>
      </c>
      <c r="D35" s="4">
        <v>13552</v>
      </c>
      <c r="E35" s="93"/>
    </row>
    <row r="36" spans="2:5" ht="15">
      <c r="B36" s="95"/>
      <c r="C36" s="6" t="s">
        <v>72</v>
      </c>
      <c r="D36" s="4">
        <v>13552</v>
      </c>
      <c r="E36" s="93"/>
    </row>
    <row r="37" spans="2:5" ht="15">
      <c r="B37" s="95"/>
      <c r="C37" s="6" t="s">
        <v>75</v>
      </c>
      <c r="D37" s="4">
        <v>13552</v>
      </c>
      <c r="E37" s="93"/>
    </row>
    <row r="38" spans="2:5" ht="15">
      <c r="B38" s="95"/>
      <c r="C38" s="6" t="s">
        <v>77</v>
      </c>
      <c r="D38" s="4">
        <v>13552</v>
      </c>
      <c r="E38" s="93"/>
    </row>
    <row r="39" spans="2:5" ht="15">
      <c r="B39" s="95"/>
      <c r="C39" s="6" t="s">
        <v>78</v>
      </c>
      <c r="D39" s="4">
        <v>13552</v>
      </c>
      <c r="E39" s="93"/>
    </row>
    <row r="40" spans="2:5" ht="15">
      <c r="B40" s="95"/>
      <c r="C40" s="8" t="s">
        <v>79</v>
      </c>
      <c r="D40" s="16">
        <v>13552</v>
      </c>
      <c r="E40" s="93"/>
    </row>
    <row r="41" spans="2:5" ht="15">
      <c r="B41" s="18"/>
      <c r="C41" s="8" t="s">
        <v>80</v>
      </c>
      <c r="D41" s="16">
        <v>13552</v>
      </c>
      <c r="E41" s="19"/>
    </row>
    <row r="42" spans="2:5" ht="15">
      <c r="B42" s="29"/>
      <c r="C42" s="8" t="s">
        <v>82</v>
      </c>
      <c r="D42" s="16">
        <v>12184</v>
      </c>
      <c r="E42" s="30"/>
    </row>
    <row r="43" spans="2:5" ht="15">
      <c r="B43" s="53"/>
      <c r="C43" s="8" t="s">
        <v>86</v>
      </c>
      <c r="D43" s="16">
        <v>11608</v>
      </c>
      <c r="E43" s="52"/>
    </row>
    <row r="44" spans="2:5" ht="15">
      <c r="B44" s="72"/>
      <c r="C44" s="8" t="s">
        <v>87</v>
      </c>
      <c r="D44" s="16">
        <v>11608</v>
      </c>
      <c r="E44" s="71"/>
    </row>
    <row r="45" spans="2:5" ht="15">
      <c r="B45" s="23"/>
      <c r="C45" s="6" t="s">
        <v>88</v>
      </c>
      <c r="D45" s="4">
        <f>SUM(D33:D44)</f>
        <v>157368</v>
      </c>
      <c r="E45" s="25"/>
    </row>
    <row r="46" spans="2:5" ht="15">
      <c r="B46" s="94" t="s">
        <v>15</v>
      </c>
      <c r="C46" s="3" t="s">
        <v>8</v>
      </c>
      <c r="D46" s="4">
        <v>7454</v>
      </c>
      <c r="E46" s="102" t="s">
        <v>45</v>
      </c>
    </row>
    <row r="47" spans="2:5" ht="15">
      <c r="B47" s="95"/>
      <c r="C47" s="3" t="s">
        <v>9</v>
      </c>
      <c r="D47" s="4">
        <v>21438</v>
      </c>
      <c r="E47" s="103"/>
    </row>
    <row r="48" spans="2:5" ht="15">
      <c r="B48" s="95"/>
      <c r="C48" s="6" t="s">
        <v>7</v>
      </c>
      <c r="D48" s="4">
        <v>21654</v>
      </c>
      <c r="E48" s="103"/>
    </row>
    <row r="49" spans="2:5" ht="15">
      <c r="B49" s="95"/>
      <c r="C49" s="6" t="s">
        <v>72</v>
      </c>
      <c r="D49" s="4">
        <v>26238</v>
      </c>
      <c r="E49" s="103"/>
    </row>
    <row r="50" spans="2:5" ht="15">
      <c r="B50" s="95"/>
      <c r="C50" s="6" t="s">
        <v>75</v>
      </c>
      <c r="D50" s="4">
        <v>20890</v>
      </c>
      <c r="E50" s="103"/>
    </row>
    <row r="51" spans="2:5" ht="15">
      <c r="B51" s="95"/>
      <c r="C51" s="6" t="s">
        <v>77</v>
      </c>
      <c r="D51" s="4">
        <v>21063</v>
      </c>
      <c r="E51" s="103"/>
    </row>
    <row r="52" spans="2:5" ht="15">
      <c r="B52" s="95"/>
      <c r="C52" s="6" t="s">
        <v>78</v>
      </c>
      <c r="D52" s="4">
        <v>26319</v>
      </c>
      <c r="E52" s="103"/>
    </row>
    <row r="53" spans="2:5" ht="15">
      <c r="B53" s="95"/>
      <c r="C53" s="8" t="s">
        <v>79</v>
      </c>
      <c r="D53" s="16">
        <v>16818</v>
      </c>
      <c r="E53" s="103"/>
    </row>
    <row r="54" spans="2:5" ht="15">
      <c r="B54" s="18"/>
      <c r="C54" s="8" t="s">
        <v>80</v>
      </c>
      <c r="D54" s="16">
        <v>7535</v>
      </c>
      <c r="E54" s="20"/>
    </row>
    <row r="55" spans="2:5" ht="15">
      <c r="B55" s="29"/>
      <c r="C55" s="8" t="s">
        <v>82</v>
      </c>
      <c r="D55" s="16">
        <v>25402</v>
      </c>
      <c r="E55" s="31"/>
    </row>
    <row r="56" spans="2:5" ht="15">
      <c r="B56" s="53"/>
      <c r="C56" s="8" t="s">
        <v>86</v>
      </c>
      <c r="D56" s="16">
        <v>9157</v>
      </c>
      <c r="E56" s="56"/>
    </row>
    <row r="57" spans="2:5" ht="15">
      <c r="B57" s="72"/>
      <c r="C57" s="8" t="s">
        <v>87</v>
      </c>
      <c r="D57" s="16">
        <v>143</v>
      </c>
      <c r="E57" s="75"/>
    </row>
    <row r="58" spans="2:5" ht="15">
      <c r="B58" s="23"/>
      <c r="C58" s="6" t="s">
        <v>88</v>
      </c>
      <c r="D58" s="4">
        <f>SUM(D46:D57)</f>
        <v>204111</v>
      </c>
      <c r="E58" s="11"/>
    </row>
    <row r="59" spans="2:5" ht="15" customHeight="1">
      <c r="B59" s="94" t="s">
        <v>16</v>
      </c>
      <c r="C59" s="3" t="s">
        <v>8</v>
      </c>
      <c r="D59" s="4">
        <v>8965</v>
      </c>
      <c r="E59" s="92" t="s">
        <v>46</v>
      </c>
    </row>
    <row r="60" spans="2:5" ht="15">
      <c r="B60" s="95"/>
      <c r="C60" s="3" t="s">
        <v>9</v>
      </c>
      <c r="D60" s="4">
        <v>11038</v>
      </c>
      <c r="E60" s="93"/>
    </row>
    <row r="61" spans="2:5" ht="16.5" customHeight="1">
      <c r="B61" s="95"/>
      <c r="C61" s="6" t="s">
        <v>7</v>
      </c>
      <c r="D61" s="4">
        <v>11341</v>
      </c>
      <c r="E61" s="93"/>
    </row>
    <row r="62" spans="2:5" ht="16.5" customHeight="1">
      <c r="B62" s="95"/>
      <c r="C62" s="6" t="s">
        <v>72</v>
      </c>
      <c r="D62" s="4">
        <v>29613</v>
      </c>
      <c r="E62" s="93"/>
    </row>
    <row r="63" spans="2:5" ht="16.5" customHeight="1">
      <c r="B63" s="95"/>
      <c r="C63" s="6" t="s">
        <v>75</v>
      </c>
      <c r="D63" s="4">
        <v>44180</v>
      </c>
      <c r="E63" s="93"/>
    </row>
    <row r="64" spans="2:5" ht="16.5" customHeight="1">
      <c r="B64" s="95"/>
      <c r="C64" s="6" t="s">
        <v>77</v>
      </c>
      <c r="D64" s="4">
        <v>15020</v>
      </c>
      <c r="E64" s="93"/>
    </row>
    <row r="65" spans="2:5" ht="16.5" customHeight="1">
      <c r="B65" s="95"/>
      <c r="C65" s="6" t="s">
        <v>78</v>
      </c>
      <c r="D65" s="4">
        <v>19607</v>
      </c>
      <c r="E65" s="93"/>
    </row>
    <row r="66" spans="2:5" ht="16.5" customHeight="1">
      <c r="B66" s="95"/>
      <c r="C66" s="8" t="s">
        <v>79</v>
      </c>
      <c r="D66" s="16">
        <v>15389</v>
      </c>
      <c r="E66" s="93"/>
    </row>
    <row r="67" spans="2:5" ht="16.5" customHeight="1">
      <c r="B67" s="18"/>
      <c r="C67" s="8" t="s">
        <v>80</v>
      </c>
      <c r="D67" s="16">
        <v>19692</v>
      </c>
      <c r="E67" s="19"/>
    </row>
    <row r="68" spans="2:5" ht="16.5" customHeight="1">
      <c r="B68" s="29"/>
      <c r="C68" s="8" t="s">
        <v>82</v>
      </c>
      <c r="D68" s="16">
        <v>23861</v>
      </c>
      <c r="E68" s="30"/>
    </row>
    <row r="69" spans="2:5" ht="16.5" customHeight="1">
      <c r="B69" s="53"/>
      <c r="C69" s="8" t="s">
        <v>86</v>
      </c>
      <c r="D69" s="16">
        <v>36910</v>
      </c>
      <c r="E69" s="52"/>
    </row>
    <row r="70" spans="2:5" ht="16.5" customHeight="1">
      <c r="B70" s="72"/>
      <c r="C70" s="8" t="s">
        <v>87</v>
      </c>
      <c r="D70" s="16">
        <v>16485</v>
      </c>
      <c r="E70" s="71"/>
    </row>
    <row r="71" spans="2:5" ht="16.5" customHeight="1">
      <c r="B71" s="23"/>
      <c r="C71" s="6" t="s">
        <v>88</v>
      </c>
      <c r="D71" s="4">
        <f>SUM(D59:D70)</f>
        <v>252101</v>
      </c>
      <c r="E71" s="25"/>
    </row>
    <row r="72" spans="2:5" ht="15" customHeight="1">
      <c r="B72" s="96" t="s">
        <v>17</v>
      </c>
      <c r="C72" s="3" t="s">
        <v>8</v>
      </c>
      <c r="D72" s="4">
        <v>98280</v>
      </c>
      <c r="E72" s="102" t="s">
        <v>6</v>
      </c>
    </row>
    <row r="73" spans="2:5" ht="13.5" customHeight="1">
      <c r="B73" s="97"/>
      <c r="C73" s="3" t="s">
        <v>9</v>
      </c>
      <c r="D73" s="4">
        <v>134190</v>
      </c>
      <c r="E73" s="103"/>
    </row>
    <row r="74" spans="2:5" ht="15">
      <c r="B74" s="97"/>
      <c r="C74" s="6" t="s">
        <v>7</v>
      </c>
      <c r="D74" s="4">
        <v>112725</v>
      </c>
      <c r="E74" s="103"/>
    </row>
    <row r="75" spans="2:5" ht="15">
      <c r="B75" s="97"/>
      <c r="C75" s="6" t="s">
        <v>72</v>
      </c>
      <c r="D75" s="4">
        <v>131745</v>
      </c>
      <c r="E75" s="103"/>
    </row>
    <row r="76" spans="2:5" ht="15">
      <c r="B76" s="97"/>
      <c r="C76" s="6" t="s">
        <v>75</v>
      </c>
      <c r="D76" s="4">
        <v>114135</v>
      </c>
      <c r="E76" s="103"/>
    </row>
    <row r="77" spans="2:5" ht="15">
      <c r="B77" s="97"/>
      <c r="C77" s="6" t="s">
        <v>77</v>
      </c>
      <c r="D77" s="4">
        <v>121800</v>
      </c>
      <c r="E77" s="103"/>
    </row>
    <row r="78" spans="2:5" ht="15">
      <c r="B78" s="97"/>
      <c r="C78" s="6" t="s">
        <v>78</v>
      </c>
      <c r="D78" s="4">
        <v>123390</v>
      </c>
      <c r="E78" s="103"/>
    </row>
    <row r="79" spans="2:5" ht="15">
      <c r="B79" s="97"/>
      <c r="C79" s="8" t="s">
        <v>79</v>
      </c>
      <c r="D79" s="16">
        <v>108360</v>
      </c>
      <c r="E79" s="103"/>
    </row>
    <row r="80" spans="2:5" ht="15">
      <c r="B80" s="21"/>
      <c r="C80" s="8" t="s">
        <v>80</v>
      </c>
      <c r="D80" s="16">
        <v>98250</v>
      </c>
      <c r="E80" s="20"/>
    </row>
    <row r="81" spans="2:5" ht="15">
      <c r="B81" s="32"/>
      <c r="C81" s="8" t="s">
        <v>82</v>
      </c>
      <c r="D81" s="16">
        <v>101820</v>
      </c>
      <c r="E81" s="31"/>
    </row>
    <row r="82" spans="2:5" ht="15">
      <c r="B82" s="54"/>
      <c r="C82" s="8" t="s">
        <v>86</v>
      </c>
      <c r="D82" s="16">
        <v>89190</v>
      </c>
      <c r="E82" s="56"/>
    </row>
    <row r="83" spans="2:5" ht="15">
      <c r="B83" s="73"/>
      <c r="C83" s="8" t="s">
        <v>87</v>
      </c>
      <c r="D83" s="16">
        <v>38</v>
      </c>
      <c r="E83" s="75"/>
    </row>
    <row r="84" spans="2:5" ht="15">
      <c r="B84" s="26"/>
      <c r="C84" s="6" t="s">
        <v>88</v>
      </c>
      <c r="D84" s="4">
        <f>SUM(D72:D83)</f>
        <v>1233923</v>
      </c>
      <c r="E84" s="11"/>
    </row>
    <row r="85" spans="2:5" ht="15">
      <c r="B85" s="90" t="s">
        <v>96</v>
      </c>
      <c r="C85" s="6" t="s">
        <v>86</v>
      </c>
      <c r="D85" s="4">
        <v>651050</v>
      </c>
      <c r="E85" s="91"/>
    </row>
    <row r="86" spans="2:5" ht="15">
      <c r="B86" s="90"/>
      <c r="C86" s="6" t="s">
        <v>88</v>
      </c>
      <c r="D86" s="4">
        <f>D85</f>
        <v>651050</v>
      </c>
      <c r="E86" s="91"/>
    </row>
    <row r="87" spans="2:5" ht="15" customHeight="1">
      <c r="B87" s="96" t="s">
        <v>18</v>
      </c>
      <c r="C87" s="3" t="s">
        <v>8</v>
      </c>
      <c r="D87" s="4">
        <v>379873</v>
      </c>
      <c r="E87" s="92" t="s">
        <v>47</v>
      </c>
    </row>
    <row r="88" spans="2:5" ht="15">
      <c r="B88" s="97"/>
      <c r="C88" s="3" t="s">
        <v>9</v>
      </c>
      <c r="D88" s="4">
        <v>314363</v>
      </c>
      <c r="E88" s="93"/>
    </row>
    <row r="89" spans="2:5" ht="15">
      <c r="B89" s="97"/>
      <c r="C89" s="6" t="s">
        <v>7</v>
      </c>
      <c r="D89" s="10">
        <v>312909</v>
      </c>
      <c r="E89" s="93"/>
    </row>
    <row r="90" spans="2:5" ht="15">
      <c r="B90" s="97"/>
      <c r="C90" s="6" t="s">
        <v>72</v>
      </c>
      <c r="D90" s="10">
        <v>308281</v>
      </c>
      <c r="E90" s="93"/>
    </row>
    <row r="91" spans="2:5" ht="15">
      <c r="B91" s="97"/>
      <c r="C91" s="6" t="s">
        <v>75</v>
      </c>
      <c r="D91" s="10">
        <v>312782</v>
      </c>
      <c r="E91" s="93"/>
    </row>
    <row r="92" spans="2:5" ht="15">
      <c r="B92" s="97"/>
      <c r="C92" s="6" t="s">
        <v>77</v>
      </c>
      <c r="D92" s="10">
        <v>312973</v>
      </c>
      <c r="E92" s="93"/>
    </row>
    <row r="93" spans="2:5" ht="15">
      <c r="B93" s="97"/>
      <c r="C93" s="6" t="s">
        <v>78</v>
      </c>
      <c r="D93" s="10">
        <v>310150</v>
      </c>
      <c r="E93" s="93"/>
    </row>
    <row r="94" spans="2:5" ht="15">
      <c r="B94" s="97"/>
      <c r="C94" s="8" t="s">
        <v>79</v>
      </c>
      <c r="D94" s="27">
        <v>309480</v>
      </c>
      <c r="E94" s="93"/>
    </row>
    <row r="95" spans="2:5" ht="15">
      <c r="B95" s="21"/>
      <c r="C95" s="8" t="s">
        <v>80</v>
      </c>
      <c r="D95" s="27">
        <v>295475</v>
      </c>
      <c r="E95" s="19"/>
    </row>
    <row r="96" spans="2:5" ht="15">
      <c r="B96" s="32"/>
      <c r="C96" s="8" t="s">
        <v>82</v>
      </c>
      <c r="D96" s="27">
        <v>309479</v>
      </c>
      <c r="E96" s="30"/>
    </row>
    <row r="97" spans="2:5" ht="15">
      <c r="B97" s="54"/>
      <c r="C97" s="8" t="s">
        <v>86</v>
      </c>
      <c r="D97" s="27">
        <v>301531</v>
      </c>
      <c r="E97" s="52"/>
    </row>
    <row r="98" spans="2:5" ht="15">
      <c r="B98" s="73"/>
      <c r="C98" s="8" t="s">
        <v>87</v>
      </c>
      <c r="D98" s="27">
        <v>302547</v>
      </c>
      <c r="E98" s="71"/>
    </row>
    <row r="99" spans="2:5" ht="15">
      <c r="B99" s="26"/>
      <c r="C99" s="6" t="s">
        <v>88</v>
      </c>
      <c r="D99" s="10">
        <f>SUM(D87:D98)</f>
        <v>3769843</v>
      </c>
      <c r="E99" s="25"/>
    </row>
    <row r="100" spans="2:5" ht="15">
      <c r="B100" s="94" t="s">
        <v>19</v>
      </c>
      <c r="C100" s="3" t="s">
        <v>8</v>
      </c>
      <c r="D100" s="4">
        <v>11994</v>
      </c>
      <c r="E100" s="102" t="s">
        <v>48</v>
      </c>
    </row>
    <row r="101" spans="2:5" ht="15">
      <c r="B101" s="95"/>
      <c r="C101" s="3" t="s">
        <v>9</v>
      </c>
      <c r="D101" s="4">
        <v>9939</v>
      </c>
      <c r="E101" s="103"/>
    </row>
    <row r="102" spans="2:5" ht="15">
      <c r="B102" s="95"/>
      <c r="C102" s="6" t="s">
        <v>7</v>
      </c>
      <c r="D102" s="4">
        <v>9891</v>
      </c>
      <c r="E102" s="103"/>
    </row>
    <row r="103" spans="2:5" ht="15">
      <c r="B103" s="95"/>
      <c r="C103" s="6" t="s">
        <v>72</v>
      </c>
      <c r="D103" s="4">
        <v>9800</v>
      </c>
      <c r="E103" s="103"/>
    </row>
    <row r="104" spans="2:5" ht="15">
      <c r="B104" s="95"/>
      <c r="C104" s="12" t="s">
        <v>75</v>
      </c>
      <c r="D104" s="4">
        <v>9875</v>
      </c>
      <c r="E104" s="103"/>
    </row>
    <row r="105" spans="2:5" ht="15">
      <c r="B105" s="95"/>
      <c r="C105" s="12" t="s">
        <v>77</v>
      </c>
      <c r="D105" s="4">
        <v>9871</v>
      </c>
      <c r="E105" s="103"/>
    </row>
    <row r="106" spans="2:5" ht="15">
      <c r="B106" s="95"/>
      <c r="C106" s="12" t="s">
        <v>78</v>
      </c>
      <c r="D106" s="4">
        <v>9812</v>
      </c>
      <c r="E106" s="103"/>
    </row>
    <row r="107" spans="2:5" ht="15">
      <c r="B107" s="95"/>
      <c r="C107" s="8" t="s">
        <v>79</v>
      </c>
      <c r="D107" s="16">
        <v>9778</v>
      </c>
      <c r="E107" s="103"/>
    </row>
    <row r="108" spans="2:5" ht="15">
      <c r="B108" s="18"/>
      <c r="C108" s="8" t="s">
        <v>80</v>
      </c>
      <c r="D108" s="16">
        <v>9350</v>
      </c>
      <c r="E108" s="20"/>
    </row>
    <row r="109" spans="2:5" ht="15">
      <c r="B109" s="29"/>
      <c r="C109" s="8" t="s">
        <v>82</v>
      </c>
      <c r="D109" s="16">
        <v>9805</v>
      </c>
      <c r="E109" s="31"/>
    </row>
    <row r="110" spans="2:5" ht="15">
      <c r="B110" s="53"/>
      <c r="C110" s="8" t="s">
        <v>86</v>
      </c>
      <c r="D110" s="16">
        <v>9555</v>
      </c>
      <c r="E110" s="56"/>
    </row>
    <row r="111" spans="2:5" ht="15">
      <c r="B111" s="72"/>
      <c r="C111" s="8" t="s">
        <v>87</v>
      </c>
      <c r="D111" s="16">
        <v>9567</v>
      </c>
      <c r="E111" s="75"/>
    </row>
    <row r="112" spans="2:5" ht="15">
      <c r="B112" s="23"/>
      <c r="C112" s="6" t="s">
        <v>88</v>
      </c>
      <c r="D112" s="4">
        <f>SUM(D100:D111)</f>
        <v>119237</v>
      </c>
      <c r="E112" s="11"/>
    </row>
    <row r="113" spans="2:5" ht="15" customHeight="1">
      <c r="B113" s="94" t="s">
        <v>20</v>
      </c>
      <c r="C113" s="3" t="s">
        <v>8</v>
      </c>
      <c r="D113" s="4">
        <v>125044</v>
      </c>
      <c r="E113" s="92" t="s">
        <v>49</v>
      </c>
    </row>
    <row r="114" spans="2:5" ht="15">
      <c r="B114" s="95"/>
      <c r="C114" s="3" t="s">
        <v>9</v>
      </c>
      <c r="D114" s="4">
        <v>103630</v>
      </c>
      <c r="E114" s="93"/>
    </row>
    <row r="115" spans="2:5" ht="15">
      <c r="B115" s="95"/>
      <c r="C115" s="6" t="s">
        <v>7</v>
      </c>
      <c r="D115" s="4">
        <v>103134</v>
      </c>
      <c r="E115" s="93"/>
    </row>
    <row r="116" spans="2:5" ht="15">
      <c r="B116" s="95"/>
      <c r="C116" s="6" t="s">
        <v>72</v>
      </c>
      <c r="D116" s="4">
        <v>102187</v>
      </c>
      <c r="E116" s="93"/>
    </row>
    <row r="117" spans="2:5" ht="15">
      <c r="B117" s="95"/>
      <c r="C117" s="6" t="s">
        <v>75</v>
      </c>
      <c r="D117" s="4">
        <v>102969</v>
      </c>
      <c r="E117" s="93"/>
    </row>
    <row r="118" spans="2:5" ht="15">
      <c r="B118" s="95"/>
      <c r="C118" s="13" t="s">
        <v>77</v>
      </c>
      <c r="D118" s="14">
        <v>102920</v>
      </c>
      <c r="E118" s="93"/>
    </row>
    <row r="119" spans="2:5" ht="15">
      <c r="B119" s="95"/>
      <c r="C119" s="13" t="s">
        <v>78</v>
      </c>
      <c r="D119" s="14">
        <v>102311</v>
      </c>
      <c r="E119" s="93"/>
    </row>
    <row r="120" spans="2:5" ht="15">
      <c r="B120" s="95"/>
      <c r="C120" s="8" t="s">
        <v>79</v>
      </c>
      <c r="D120" s="28">
        <v>101954</v>
      </c>
      <c r="E120" s="93"/>
    </row>
    <row r="121" spans="2:5" ht="15">
      <c r="B121" s="18"/>
      <c r="C121" s="8" t="s">
        <v>80</v>
      </c>
      <c r="D121" s="28">
        <v>97505</v>
      </c>
      <c r="E121" s="19"/>
    </row>
    <row r="122" spans="2:5" ht="15">
      <c r="B122" s="29"/>
      <c r="C122" s="8" t="s">
        <v>82</v>
      </c>
      <c r="D122" s="28">
        <v>102229</v>
      </c>
      <c r="E122" s="30"/>
    </row>
    <row r="123" spans="2:5" ht="15">
      <c r="B123" s="53"/>
      <c r="C123" s="8" t="s">
        <v>86</v>
      </c>
      <c r="D123" s="28">
        <v>99603</v>
      </c>
      <c r="E123" s="52"/>
    </row>
    <row r="124" spans="2:5" ht="15">
      <c r="B124" s="72"/>
      <c r="C124" s="8" t="s">
        <v>87</v>
      </c>
      <c r="D124" s="28">
        <v>99795</v>
      </c>
      <c r="E124" s="71"/>
    </row>
    <row r="125" spans="2:5" ht="15">
      <c r="B125" s="23"/>
      <c r="C125" s="6" t="s">
        <v>88</v>
      </c>
      <c r="D125" s="14">
        <f>SUM(D113:D124)</f>
        <v>1243281</v>
      </c>
      <c r="E125" s="25"/>
    </row>
    <row r="126" spans="2:5" ht="15" customHeight="1">
      <c r="B126" s="94" t="s">
        <v>21</v>
      </c>
      <c r="C126" s="3" t="s">
        <v>8</v>
      </c>
      <c r="D126" s="4">
        <v>5151</v>
      </c>
      <c r="E126" s="92" t="s">
        <v>50</v>
      </c>
    </row>
    <row r="127" spans="2:5" ht="15">
      <c r="B127" s="95"/>
      <c r="C127" s="3" t="s">
        <v>9</v>
      </c>
      <c r="D127" s="4">
        <v>4263</v>
      </c>
      <c r="E127" s="93"/>
    </row>
    <row r="128" spans="2:5" ht="15">
      <c r="B128" s="95"/>
      <c r="C128" s="6" t="s">
        <v>7</v>
      </c>
      <c r="D128" s="4">
        <v>4241</v>
      </c>
      <c r="E128" s="93"/>
    </row>
    <row r="129" spans="2:5" ht="15">
      <c r="B129" s="95"/>
      <c r="C129" s="6" t="s">
        <v>72</v>
      </c>
      <c r="D129" s="4">
        <v>4186</v>
      </c>
      <c r="E129" s="93"/>
    </row>
    <row r="130" spans="2:5" ht="15">
      <c r="B130" s="95"/>
      <c r="C130" s="6" t="s">
        <v>75</v>
      </c>
      <c r="D130" s="4">
        <v>4246</v>
      </c>
      <c r="E130" s="93"/>
    </row>
    <row r="131" spans="2:5" ht="15">
      <c r="B131" s="95"/>
      <c r="C131" s="6" t="s">
        <v>77</v>
      </c>
      <c r="D131" s="4">
        <v>4251</v>
      </c>
      <c r="E131" s="93"/>
    </row>
    <row r="132" spans="2:5" ht="15">
      <c r="B132" s="95"/>
      <c r="C132" s="6" t="s">
        <v>78</v>
      </c>
      <c r="D132" s="4">
        <v>4211</v>
      </c>
      <c r="E132" s="93"/>
    </row>
    <row r="133" spans="2:5" ht="15">
      <c r="B133" s="95"/>
      <c r="C133" s="8" t="s">
        <v>79</v>
      </c>
      <c r="D133" s="16">
        <v>4201</v>
      </c>
      <c r="E133" s="93"/>
    </row>
    <row r="134" spans="2:5" ht="15">
      <c r="B134" s="18"/>
      <c r="C134" s="8" t="s">
        <v>80</v>
      </c>
      <c r="D134" s="16">
        <v>4013</v>
      </c>
      <c r="E134" s="19"/>
    </row>
    <row r="135" spans="2:5" ht="15">
      <c r="B135" s="29"/>
      <c r="C135" s="8" t="s">
        <v>82</v>
      </c>
      <c r="D135" s="16">
        <v>4203</v>
      </c>
      <c r="E135" s="30"/>
    </row>
    <row r="136" spans="2:5" ht="15">
      <c r="B136" s="53"/>
      <c r="C136" s="8" t="s">
        <v>86</v>
      </c>
      <c r="D136" s="16">
        <v>4095</v>
      </c>
      <c r="E136" s="52"/>
    </row>
    <row r="137" spans="2:5" ht="15">
      <c r="B137" s="72"/>
      <c r="C137" s="8" t="s">
        <v>87</v>
      </c>
      <c r="D137" s="16">
        <v>4106</v>
      </c>
      <c r="E137" s="71"/>
    </row>
    <row r="138" spans="2:5" ht="15">
      <c r="B138" s="23"/>
      <c r="C138" s="6" t="s">
        <v>88</v>
      </c>
      <c r="D138" s="4">
        <f>SUM(D126:D137)</f>
        <v>51167</v>
      </c>
      <c r="E138" s="25"/>
    </row>
    <row r="139" spans="2:5" ht="15" customHeight="1">
      <c r="B139" s="94" t="s">
        <v>22</v>
      </c>
      <c r="C139" s="3" t="s">
        <v>8</v>
      </c>
      <c r="D139" s="86">
        <v>1228</v>
      </c>
      <c r="E139" s="92" t="s">
        <v>51</v>
      </c>
    </row>
    <row r="140" spans="2:5" ht="15">
      <c r="B140" s="95"/>
      <c r="C140" s="3" t="s">
        <v>9</v>
      </c>
      <c r="D140" s="86">
        <v>0</v>
      </c>
      <c r="E140" s="93"/>
    </row>
    <row r="141" spans="2:5" ht="15">
      <c r="B141" s="95"/>
      <c r="C141" s="6" t="s">
        <v>7</v>
      </c>
      <c r="D141" s="86">
        <v>0</v>
      </c>
      <c r="E141" s="93"/>
    </row>
    <row r="142" spans="2:5" ht="15">
      <c r="B142" s="95"/>
      <c r="C142" s="6" t="s">
        <v>72</v>
      </c>
      <c r="D142" s="86">
        <v>0</v>
      </c>
      <c r="E142" s="93"/>
    </row>
    <row r="143" spans="2:5" ht="15">
      <c r="B143" s="95"/>
      <c r="C143" s="3" t="s">
        <v>75</v>
      </c>
      <c r="D143" s="86">
        <v>0</v>
      </c>
      <c r="E143" s="93"/>
    </row>
    <row r="144" spans="2:5" ht="15.75" customHeight="1">
      <c r="B144" s="95"/>
      <c r="C144" s="3" t="s">
        <v>77</v>
      </c>
      <c r="D144" s="85">
        <v>0</v>
      </c>
      <c r="E144" s="93"/>
    </row>
    <row r="145" spans="2:5" ht="15.75" customHeight="1">
      <c r="B145" s="95"/>
      <c r="C145" s="3" t="s">
        <v>78</v>
      </c>
      <c r="D145" s="85">
        <v>0</v>
      </c>
      <c r="E145" s="93"/>
    </row>
    <row r="146" spans="2:5" ht="15.75" customHeight="1">
      <c r="B146" s="95"/>
      <c r="C146" s="3" t="s">
        <v>79</v>
      </c>
      <c r="D146" s="85">
        <v>0</v>
      </c>
      <c r="E146" s="93"/>
    </row>
    <row r="147" spans="2:5" ht="15.75" customHeight="1">
      <c r="B147" s="95"/>
      <c r="C147" s="3" t="s">
        <v>80</v>
      </c>
      <c r="D147" s="85">
        <v>0</v>
      </c>
      <c r="E147" s="93"/>
    </row>
    <row r="148" spans="2:5" ht="15.75" customHeight="1">
      <c r="B148" s="95"/>
      <c r="C148" s="3" t="s">
        <v>82</v>
      </c>
      <c r="D148" s="85">
        <v>0</v>
      </c>
      <c r="E148" s="93"/>
    </row>
    <row r="149" spans="2:5" ht="15.75" customHeight="1">
      <c r="B149" s="95"/>
      <c r="C149" s="3" t="s">
        <v>86</v>
      </c>
      <c r="D149" s="85">
        <v>0</v>
      </c>
      <c r="E149" s="93"/>
    </row>
    <row r="150" spans="2:5" ht="15">
      <c r="B150" s="101"/>
      <c r="C150" s="3" t="s">
        <v>88</v>
      </c>
      <c r="D150" s="85">
        <f>SUM(D139:D149)</f>
        <v>1228</v>
      </c>
      <c r="E150" s="98"/>
    </row>
    <row r="151" spans="2:5" ht="15">
      <c r="B151" s="34"/>
      <c r="C151" s="35"/>
      <c r="D151" s="80"/>
      <c r="E151" s="37"/>
    </row>
    <row r="152" spans="2:5" ht="15">
      <c r="B152" s="34"/>
      <c r="C152" s="35"/>
      <c r="D152" s="36"/>
      <c r="E152" s="37"/>
    </row>
    <row r="153" spans="2:5" ht="15">
      <c r="B153" s="34"/>
      <c r="C153" s="35"/>
      <c r="D153" s="36"/>
      <c r="E153" s="37"/>
    </row>
    <row r="154" spans="2:5" ht="15">
      <c r="B154" s="34"/>
      <c r="C154" s="35"/>
      <c r="D154" s="36"/>
      <c r="E154" s="37"/>
    </row>
    <row r="159" ht="15">
      <c r="D159" s="5">
        <f>D19+D32+D45+D58+D71+D84++D99+D112+D125+D138+D150+D86</f>
        <v>31132473</v>
      </c>
    </row>
  </sheetData>
  <sheetProtection/>
  <mergeCells count="22">
    <mergeCell ref="E139:E150"/>
    <mergeCell ref="B100:B107"/>
    <mergeCell ref="B7:B14"/>
    <mergeCell ref="B20:B27"/>
    <mergeCell ref="B33:B40"/>
    <mergeCell ref="B139:B150"/>
    <mergeCell ref="B113:B120"/>
    <mergeCell ref="B126:B133"/>
    <mergeCell ref="E7:E14"/>
    <mergeCell ref="E20:E27"/>
    <mergeCell ref="E33:E40"/>
    <mergeCell ref="E46:E53"/>
    <mergeCell ref="E59:E66"/>
    <mergeCell ref="E72:E79"/>
    <mergeCell ref="E87:E94"/>
    <mergeCell ref="E100:E107"/>
    <mergeCell ref="E113:E120"/>
    <mergeCell ref="E126:E133"/>
    <mergeCell ref="B46:B53"/>
    <mergeCell ref="B59:B66"/>
    <mergeCell ref="B72:B79"/>
    <mergeCell ref="B87:B9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5.7109375" style="0" customWidth="1"/>
    <col min="2" max="2" width="20.8515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35</v>
      </c>
      <c r="C7" s="40" t="s">
        <v>8</v>
      </c>
      <c r="D7" s="9">
        <v>12545.38</v>
      </c>
      <c r="E7" s="92" t="s">
        <v>62</v>
      </c>
    </row>
    <row r="8" spans="2:5" ht="15">
      <c r="B8" s="95"/>
      <c r="C8" s="40" t="s">
        <v>9</v>
      </c>
      <c r="D8" s="9">
        <v>18804.99</v>
      </c>
      <c r="E8" s="93"/>
    </row>
    <row r="9" spans="2:5" ht="19.5" customHeight="1">
      <c r="B9" s="95"/>
      <c r="C9" s="7" t="s">
        <v>7</v>
      </c>
      <c r="D9" s="9">
        <v>935.55</v>
      </c>
      <c r="E9" s="93"/>
    </row>
    <row r="10" spans="2:5" ht="15">
      <c r="B10" s="95"/>
      <c r="C10" s="40" t="s">
        <v>72</v>
      </c>
      <c r="D10" s="9">
        <v>14047.36</v>
      </c>
      <c r="E10" s="93"/>
    </row>
    <row r="11" spans="2:5" ht="15">
      <c r="B11" s="95"/>
      <c r="C11" s="40" t="s">
        <v>75</v>
      </c>
      <c r="D11" s="9">
        <v>14724.08</v>
      </c>
      <c r="E11" s="93"/>
    </row>
    <row r="12" spans="2:5" ht="15">
      <c r="B12" s="95"/>
      <c r="C12" s="40" t="s">
        <v>77</v>
      </c>
      <c r="D12" s="9">
        <v>-8841.77</v>
      </c>
      <c r="E12" s="93"/>
    </row>
    <row r="13" spans="2:5" ht="15">
      <c r="B13" s="95"/>
      <c r="C13" s="40" t="s">
        <v>78</v>
      </c>
      <c r="D13" s="46">
        <v>24916.35</v>
      </c>
      <c r="E13" s="93"/>
    </row>
    <row r="14" spans="2:5" ht="15">
      <c r="B14" s="95"/>
      <c r="C14" s="40" t="s">
        <v>79</v>
      </c>
      <c r="D14" s="9">
        <v>3433.04</v>
      </c>
      <c r="E14" s="93"/>
    </row>
    <row r="15" spans="2:5" ht="15">
      <c r="B15" s="95"/>
      <c r="C15" s="40" t="s">
        <v>80</v>
      </c>
      <c r="D15" s="9">
        <v>6355.69</v>
      </c>
      <c r="E15" s="93"/>
    </row>
    <row r="16" spans="2:5" ht="15">
      <c r="B16" s="53"/>
      <c r="C16" s="40" t="s">
        <v>82</v>
      </c>
      <c r="D16" s="9">
        <v>17293.54</v>
      </c>
      <c r="E16" s="52"/>
    </row>
    <row r="17" spans="2:5" ht="15">
      <c r="B17" s="72"/>
      <c r="C17" s="40" t="s">
        <v>86</v>
      </c>
      <c r="D17" s="9">
        <v>31076.28</v>
      </c>
      <c r="E17" s="71"/>
    </row>
    <row r="18" spans="2:5" ht="15">
      <c r="B18" s="72"/>
      <c r="C18" s="40" t="s">
        <v>87</v>
      </c>
      <c r="D18" s="9">
        <v>13752.89</v>
      </c>
      <c r="E18" s="71"/>
    </row>
    <row r="19" spans="2:5" ht="15">
      <c r="B19" s="41"/>
      <c r="C19" s="3" t="s">
        <v>88</v>
      </c>
      <c r="D19" s="4">
        <f>SUM(D7:D18)</f>
        <v>149043.38</v>
      </c>
      <c r="E19" s="17"/>
    </row>
    <row r="20" ht="15">
      <c r="B20" s="1"/>
    </row>
    <row r="24" ht="15">
      <c r="D24" s="5">
        <f>D19</f>
        <v>149043.38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B1">
      <selection activeCell="M31" sqref="M31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62" t="s">
        <v>3</v>
      </c>
      <c r="D6" s="2" t="s">
        <v>4</v>
      </c>
      <c r="E6" s="48" t="s">
        <v>5</v>
      </c>
    </row>
    <row r="7" spans="2:5" ht="15" customHeight="1">
      <c r="B7" s="95" t="s">
        <v>36</v>
      </c>
      <c r="C7" s="40" t="s">
        <v>8</v>
      </c>
      <c r="D7" s="9">
        <v>36097.7</v>
      </c>
      <c r="E7" s="92" t="s">
        <v>63</v>
      </c>
    </row>
    <row r="8" spans="2:5" ht="15">
      <c r="B8" s="95"/>
      <c r="C8" s="40" t="s">
        <v>9</v>
      </c>
      <c r="D8" s="9">
        <v>33645.17</v>
      </c>
      <c r="E8" s="93"/>
    </row>
    <row r="9" spans="2:5" ht="14.25" customHeight="1">
      <c r="B9" s="95"/>
      <c r="C9" s="7" t="s">
        <v>7</v>
      </c>
      <c r="D9" s="9">
        <v>59988.58</v>
      </c>
      <c r="E9" s="93"/>
    </row>
    <row r="10" spans="2:5" ht="14.25" customHeight="1">
      <c r="B10" s="95"/>
      <c r="C10" s="7" t="s">
        <v>72</v>
      </c>
      <c r="D10" s="9">
        <v>51679.17</v>
      </c>
      <c r="E10" s="93"/>
    </row>
    <row r="11" spans="2:5" ht="14.25" customHeight="1">
      <c r="B11" s="95"/>
      <c r="C11" s="7" t="s">
        <v>75</v>
      </c>
      <c r="D11" s="9">
        <v>47192.47</v>
      </c>
      <c r="E11" s="93"/>
    </row>
    <row r="12" spans="2:5" ht="14.25" customHeight="1">
      <c r="B12" s="95"/>
      <c r="C12" s="7" t="s">
        <v>77</v>
      </c>
      <c r="D12" s="9">
        <v>41383.58</v>
      </c>
      <c r="E12" s="93"/>
    </row>
    <row r="13" spans="2:5" ht="14.25" customHeight="1">
      <c r="B13" s="95"/>
      <c r="C13" s="7" t="s">
        <v>78</v>
      </c>
      <c r="D13" s="9">
        <v>50345.37</v>
      </c>
      <c r="E13" s="93"/>
    </row>
    <row r="14" spans="2:5" ht="14.25" customHeight="1">
      <c r="B14" s="95"/>
      <c r="C14" s="7" t="s">
        <v>79</v>
      </c>
      <c r="D14" s="9">
        <v>51618.76</v>
      </c>
      <c r="E14" s="93"/>
    </row>
    <row r="15" spans="2:5" ht="14.25" customHeight="1">
      <c r="B15" s="95"/>
      <c r="C15" s="7" t="s">
        <v>80</v>
      </c>
      <c r="D15" s="9">
        <v>18430.56</v>
      </c>
      <c r="E15" s="93"/>
    </row>
    <row r="16" spans="2:5" ht="14.25" customHeight="1">
      <c r="B16" s="95"/>
      <c r="C16" s="7" t="s">
        <v>82</v>
      </c>
      <c r="D16" s="9">
        <v>76779.36</v>
      </c>
      <c r="E16" s="93"/>
    </row>
    <row r="17" spans="2:5" ht="14.25" customHeight="1">
      <c r="B17" s="95"/>
      <c r="C17" s="47" t="s">
        <v>86</v>
      </c>
      <c r="D17" s="68">
        <v>61936.98</v>
      </c>
      <c r="E17" s="93"/>
    </row>
    <row r="18" spans="2:5" ht="14.25" customHeight="1">
      <c r="B18" s="72"/>
      <c r="C18" s="47" t="s">
        <v>87</v>
      </c>
      <c r="D18" s="68">
        <v>-4036.63</v>
      </c>
      <c r="E18" s="71"/>
    </row>
    <row r="19" spans="2:5" ht="15">
      <c r="B19" s="3"/>
      <c r="C19" s="2" t="s">
        <v>88</v>
      </c>
      <c r="D19" s="4">
        <f>SUM(D7:D18)</f>
        <v>525061.07</v>
      </c>
      <c r="E19" s="3"/>
    </row>
    <row r="20" spans="2:5" ht="15" customHeight="1">
      <c r="B20" s="94" t="s">
        <v>37</v>
      </c>
      <c r="C20" s="40" t="s">
        <v>8</v>
      </c>
      <c r="D20" s="9">
        <v>52131.99</v>
      </c>
      <c r="E20" s="92" t="s">
        <v>64</v>
      </c>
    </row>
    <row r="21" spans="2:5" ht="15">
      <c r="B21" s="95"/>
      <c r="C21" s="40" t="s">
        <v>9</v>
      </c>
      <c r="D21" s="9">
        <v>49211.91</v>
      </c>
      <c r="E21" s="93"/>
    </row>
    <row r="22" spans="2:5" ht="15">
      <c r="B22" s="95"/>
      <c r="C22" s="7" t="s">
        <v>7</v>
      </c>
      <c r="D22" s="9">
        <v>43261.96</v>
      </c>
      <c r="E22" s="93"/>
    </row>
    <row r="23" spans="2:5" ht="15">
      <c r="B23" s="95"/>
      <c r="C23" s="40" t="s">
        <v>72</v>
      </c>
      <c r="D23" s="9">
        <v>82189.23</v>
      </c>
      <c r="E23" s="93"/>
    </row>
    <row r="24" spans="2:5" ht="15">
      <c r="B24" s="95"/>
      <c r="C24" s="40" t="s">
        <v>75</v>
      </c>
      <c r="D24" s="9">
        <v>65200.4</v>
      </c>
      <c r="E24" s="93"/>
    </row>
    <row r="25" spans="2:5" ht="15">
      <c r="B25" s="95"/>
      <c r="C25" s="40" t="s">
        <v>77</v>
      </c>
      <c r="D25" s="9">
        <v>25235.38</v>
      </c>
      <c r="E25" s="93"/>
    </row>
    <row r="26" spans="2:5" ht="15">
      <c r="B26" s="95"/>
      <c r="C26" s="40" t="s">
        <v>78</v>
      </c>
      <c r="D26" s="9">
        <v>41107.03</v>
      </c>
      <c r="E26" s="93"/>
    </row>
    <row r="27" spans="2:5" ht="15">
      <c r="B27" s="95"/>
      <c r="C27" s="40" t="s">
        <v>79</v>
      </c>
      <c r="D27" s="9">
        <v>2532.53</v>
      </c>
      <c r="E27" s="93"/>
    </row>
    <row r="28" spans="2:5" ht="15">
      <c r="B28" s="95"/>
      <c r="C28" s="40" t="s">
        <v>81</v>
      </c>
      <c r="D28" s="9">
        <v>15809.35</v>
      </c>
      <c r="E28" s="93"/>
    </row>
    <row r="29" spans="2:5" ht="15">
      <c r="B29" s="53"/>
      <c r="C29" s="40" t="s">
        <v>82</v>
      </c>
      <c r="D29" s="9">
        <v>49396.11</v>
      </c>
      <c r="E29" s="52"/>
    </row>
    <row r="30" spans="2:5" ht="15">
      <c r="B30" s="72"/>
      <c r="C30" s="40" t="s">
        <v>86</v>
      </c>
      <c r="D30" s="9">
        <v>93132.93</v>
      </c>
      <c r="E30" s="71"/>
    </row>
    <row r="31" spans="2:5" ht="15">
      <c r="B31" s="72"/>
      <c r="C31" s="40" t="s">
        <v>87</v>
      </c>
      <c r="D31" s="9">
        <v>28619.45</v>
      </c>
      <c r="E31" s="71"/>
    </row>
    <row r="32" spans="2:5" ht="15">
      <c r="B32" s="41"/>
      <c r="C32" s="3" t="s">
        <v>88</v>
      </c>
      <c r="D32" s="4">
        <f>SUM(D20:D31)</f>
        <v>547828.27</v>
      </c>
      <c r="E32" s="17"/>
    </row>
    <row r="33" ht="15">
      <c r="B33" s="1"/>
    </row>
    <row r="34" ht="15">
      <c r="B34" s="1"/>
    </row>
    <row r="36" ht="15">
      <c r="D36" s="5">
        <f>D19+D32</f>
        <v>1072889.3399999999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28125" style="0" customWidth="1"/>
    <col min="4" max="4" width="15.710937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9" t="s">
        <v>38</v>
      </c>
      <c r="C7" s="40" t="s">
        <v>8</v>
      </c>
      <c r="D7" s="9">
        <v>2326.5</v>
      </c>
      <c r="E7" s="92" t="s">
        <v>65</v>
      </c>
    </row>
    <row r="8" spans="2:5" ht="15">
      <c r="B8" s="100"/>
      <c r="C8" s="40" t="s">
        <v>9</v>
      </c>
      <c r="D8" s="9">
        <v>1530.96</v>
      </c>
      <c r="E8" s="93"/>
    </row>
    <row r="9" spans="2:5" ht="15">
      <c r="B9" s="100"/>
      <c r="C9" s="7" t="s">
        <v>7</v>
      </c>
      <c r="D9" s="9">
        <v>949.95</v>
      </c>
      <c r="E9" s="93"/>
    </row>
    <row r="10" spans="2:5" ht="15">
      <c r="B10" s="100"/>
      <c r="C10" s="40" t="s">
        <v>72</v>
      </c>
      <c r="D10" s="9">
        <v>15950.95</v>
      </c>
      <c r="E10" s="93"/>
    </row>
    <row r="11" spans="2:5" ht="15">
      <c r="B11" s="100"/>
      <c r="C11" s="40" t="s">
        <v>75</v>
      </c>
      <c r="D11" s="45">
        <v>206.79</v>
      </c>
      <c r="E11" s="93"/>
    </row>
    <row r="12" spans="2:5" ht="15">
      <c r="B12" s="100"/>
      <c r="C12" s="40" t="s">
        <v>77</v>
      </c>
      <c r="D12" s="9">
        <v>85.63</v>
      </c>
      <c r="E12" s="93"/>
    </row>
    <row r="13" spans="2:5" ht="15">
      <c r="B13" s="100"/>
      <c r="C13" s="40" t="s">
        <v>78</v>
      </c>
      <c r="D13" s="9">
        <v>475.47</v>
      </c>
      <c r="E13" s="93"/>
    </row>
    <row r="14" spans="2:5" ht="15">
      <c r="B14" s="100"/>
      <c r="C14" s="40" t="s">
        <v>79</v>
      </c>
      <c r="D14" s="9">
        <v>840.71</v>
      </c>
      <c r="E14" s="93"/>
    </row>
    <row r="15" spans="2:5" ht="15">
      <c r="B15" s="100"/>
      <c r="C15" s="40" t="s">
        <v>80</v>
      </c>
      <c r="D15" s="42">
        <v>792.39</v>
      </c>
      <c r="E15" s="93"/>
    </row>
    <row r="16" spans="2:5" ht="15">
      <c r="B16" s="55"/>
      <c r="C16" s="40" t="s">
        <v>82</v>
      </c>
      <c r="D16" s="9">
        <v>3241.35</v>
      </c>
      <c r="E16" s="52"/>
    </row>
    <row r="17" spans="2:5" ht="15">
      <c r="B17" s="74"/>
      <c r="C17" s="40" t="s">
        <v>86</v>
      </c>
      <c r="D17" s="9">
        <v>1577.18</v>
      </c>
      <c r="E17" s="71"/>
    </row>
    <row r="18" spans="2:5" ht="15">
      <c r="B18" s="74"/>
      <c r="C18" s="40" t="s">
        <v>87</v>
      </c>
      <c r="D18" s="9">
        <v>2091.8</v>
      </c>
      <c r="E18" s="71"/>
    </row>
    <row r="19" spans="2:5" ht="15">
      <c r="B19" s="63"/>
      <c r="C19" s="3" t="s">
        <v>88</v>
      </c>
      <c r="D19" s="4">
        <f>SUM(D7:D18)</f>
        <v>30069.68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30069.68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12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39</v>
      </c>
      <c r="C7" s="40" t="s">
        <v>8</v>
      </c>
      <c r="D7" s="9">
        <v>3780</v>
      </c>
      <c r="E7" s="92" t="s">
        <v>66</v>
      </c>
    </row>
    <row r="8" spans="2:5" ht="15">
      <c r="B8" s="95"/>
      <c r="C8" s="40" t="s">
        <v>9</v>
      </c>
      <c r="D8" s="46">
        <v>3246.5</v>
      </c>
      <c r="E8" s="93"/>
    </row>
    <row r="9" spans="2:5" ht="15">
      <c r="B9" s="95"/>
      <c r="C9" s="7" t="s">
        <v>7</v>
      </c>
      <c r="D9" s="9">
        <v>-809.17</v>
      </c>
      <c r="E9" s="93"/>
    </row>
    <row r="10" spans="2:5" ht="15">
      <c r="B10" s="95"/>
      <c r="C10" s="40" t="s">
        <v>72</v>
      </c>
      <c r="D10" s="9">
        <v>0</v>
      </c>
      <c r="E10" s="93"/>
    </row>
    <row r="11" spans="2:5" ht="15">
      <c r="B11" s="95"/>
      <c r="C11" s="40" t="s">
        <v>75</v>
      </c>
      <c r="D11" s="9">
        <v>420</v>
      </c>
      <c r="E11" s="93"/>
    </row>
    <row r="12" spans="2:5" ht="15">
      <c r="B12" s="95"/>
      <c r="C12" s="40" t="s">
        <v>77</v>
      </c>
      <c r="D12" s="9">
        <v>0</v>
      </c>
      <c r="E12" s="93"/>
    </row>
    <row r="13" spans="2:5" ht="15">
      <c r="B13" s="95"/>
      <c r="C13" s="40" t="s">
        <v>78</v>
      </c>
      <c r="D13" s="9">
        <v>420</v>
      </c>
      <c r="E13" s="93"/>
    </row>
    <row r="14" spans="2:5" ht="15">
      <c r="B14" s="95"/>
      <c r="C14" s="40" t="s">
        <v>79</v>
      </c>
      <c r="D14" s="9">
        <v>0</v>
      </c>
      <c r="E14" s="93"/>
    </row>
    <row r="15" spans="2:5" ht="15">
      <c r="B15" s="95"/>
      <c r="C15" s="40" t="s">
        <v>80</v>
      </c>
      <c r="D15" s="9">
        <v>0</v>
      </c>
      <c r="E15" s="93"/>
    </row>
    <row r="16" spans="2:5" ht="15">
      <c r="B16" s="53"/>
      <c r="C16" s="40" t="s">
        <v>82</v>
      </c>
      <c r="D16" s="9">
        <v>0</v>
      </c>
      <c r="E16" s="52"/>
    </row>
    <row r="17" spans="2:5" ht="15">
      <c r="B17" s="72"/>
      <c r="C17" s="40" t="s">
        <v>86</v>
      </c>
      <c r="D17" s="9">
        <v>31543.37</v>
      </c>
      <c r="E17" s="71"/>
    </row>
    <row r="18" spans="2:5" ht="15">
      <c r="B18" s="72"/>
      <c r="C18" s="40" t="s">
        <v>87</v>
      </c>
      <c r="D18" s="9">
        <v>100640.12</v>
      </c>
      <c r="E18" s="71"/>
    </row>
    <row r="19" spans="2:5" ht="15">
      <c r="B19" s="41"/>
      <c r="C19" s="3" t="s">
        <v>88</v>
      </c>
      <c r="D19" s="4">
        <f>SUM(D7:D18)</f>
        <v>139240.82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139240.82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3.281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>
      <c r="B7" s="94" t="s">
        <v>40</v>
      </c>
      <c r="C7" s="40" t="s">
        <v>8</v>
      </c>
      <c r="D7" s="9">
        <v>3000</v>
      </c>
      <c r="E7" s="92" t="s">
        <v>67</v>
      </c>
    </row>
    <row r="8" spans="2:5" ht="15">
      <c r="B8" s="95"/>
      <c r="C8" s="40" t="s">
        <v>9</v>
      </c>
      <c r="D8" s="9">
        <v>2400</v>
      </c>
      <c r="E8" s="93"/>
    </row>
    <row r="9" spans="2:5" ht="15">
      <c r="B9" s="95"/>
      <c r="C9" s="7" t="s">
        <v>7</v>
      </c>
      <c r="D9" s="9">
        <v>6827.35</v>
      </c>
      <c r="E9" s="93"/>
    </row>
    <row r="10" spans="2:5" ht="15">
      <c r="B10" s="95"/>
      <c r="C10" s="40" t="s">
        <v>72</v>
      </c>
      <c r="D10" s="9">
        <v>17142</v>
      </c>
      <c r="E10" s="93"/>
    </row>
    <row r="11" spans="2:5" ht="15">
      <c r="B11" s="95"/>
      <c r="C11" s="40" t="s">
        <v>75</v>
      </c>
      <c r="D11" s="9">
        <v>0</v>
      </c>
      <c r="E11" s="93"/>
    </row>
    <row r="12" spans="2:5" ht="15">
      <c r="B12" s="95"/>
      <c r="C12" s="40" t="s">
        <v>77</v>
      </c>
      <c r="D12" s="9">
        <v>-3894.84</v>
      </c>
      <c r="E12" s="93"/>
    </row>
    <row r="13" spans="2:5" ht="15">
      <c r="B13" s="95"/>
      <c r="C13" s="40" t="s">
        <v>78</v>
      </c>
      <c r="D13" s="9">
        <v>6201.11</v>
      </c>
      <c r="E13" s="93"/>
    </row>
    <row r="14" spans="2:5" ht="15">
      <c r="B14" s="95"/>
      <c r="C14" s="40" t="s">
        <v>79</v>
      </c>
      <c r="D14" s="9">
        <v>5500</v>
      </c>
      <c r="E14" s="93"/>
    </row>
    <row r="15" spans="2:5" ht="15">
      <c r="B15" s="95"/>
      <c r="C15" s="40" t="s">
        <v>80</v>
      </c>
      <c r="D15" s="9">
        <v>-1101.12</v>
      </c>
      <c r="E15" s="93"/>
    </row>
    <row r="16" spans="2:5" ht="15">
      <c r="B16" s="53"/>
      <c r="C16" s="40" t="s">
        <v>82</v>
      </c>
      <c r="D16" s="9">
        <v>12522.55</v>
      </c>
      <c r="E16" s="52"/>
    </row>
    <row r="17" spans="2:5" ht="15">
      <c r="B17" s="72"/>
      <c r="C17" s="40" t="s">
        <v>86</v>
      </c>
      <c r="D17" s="9">
        <v>7000</v>
      </c>
      <c r="E17" s="71"/>
    </row>
    <row r="18" spans="2:5" ht="15">
      <c r="B18" s="72"/>
      <c r="C18" s="40" t="s">
        <v>87</v>
      </c>
      <c r="D18" s="9">
        <v>3045</v>
      </c>
      <c r="E18" s="71"/>
    </row>
    <row r="19" spans="2:5" ht="15">
      <c r="B19" s="17"/>
      <c r="C19" s="3" t="s">
        <v>88</v>
      </c>
      <c r="D19" s="4">
        <f>SUM(D7:D18)</f>
        <v>58642.04999999999</v>
      </c>
      <c r="E19" s="17"/>
    </row>
    <row r="20" spans="2:5" ht="15">
      <c r="B20" s="94" t="s">
        <v>92</v>
      </c>
      <c r="C20" s="40" t="s">
        <v>8</v>
      </c>
      <c r="D20" s="9">
        <v>0</v>
      </c>
      <c r="E20" s="92" t="s">
        <v>93</v>
      </c>
    </row>
    <row r="21" spans="2:5" ht="15">
      <c r="B21" s="95"/>
      <c r="C21" s="40" t="s">
        <v>9</v>
      </c>
      <c r="D21" s="9">
        <v>0</v>
      </c>
      <c r="E21" s="93"/>
    </row>
    <row r="22" spans="2:5" ht="15">
      <c r="B22" s="95"/>
      <c r="C22" s="7" t="s">
        <v>7</v>
      </c>
      <c r="D22" s="9">
        <v>0</v>
      </c>
      <c r="E22" s="93"/>
    </row>
    <row r="23" spans="2:5" ht="15">
      <c r="B23" s="95"/>
      <c r="C23" s="40" t="s">
        <v>72</v>
      </c>
      <c r="D23" s="9">
        <v>0</v>
      </c>
      <c r="E23" s="93"/>
    </row>
    <row r="24" spans="2:5" ht="15">
      <c r="B24" s="95"/>
      <c r="C24" s="40" t="s">
        <v>75</v>
      </c>
      <c r="D24" s="9">
        <v>0</v>
      </c>
      <c r="E24" s="93"/>
    </row>
    <row r="25" spans="2:5" ht="15">
      <c r="B25" s="95"/>
      <c r="C25" s="40" t="s">
        <v>77</v>
      </c>
      <c r="D25" s="9">
        <v>0</v>
      </c>
      <c r="E25" s="93"/>
    </row>
    <row r="26" spans="2:5" ht="15">
      <c r="B26" s="95"/>
      <c r="C26" s="40" t="s">
        <v>78</v>
      </c>
      <c r="D26" s="9">
        <v>0</v>
      </c>
      <c r="E26" s="93"/>
    </row>
    <row r="27" spans="2:5" ht="15">
      <c r="B27" s="95"/>
      <c r="C27" s="40" t="s">
        <v>79</v>
      </c>
      <c r="D27" s="9">
        <v>0</v>
      </c>
      <c r="E27" s="93"/>
    </row>
    <row r="28" spans="2:5" ht="15">
      <c r="B28" s="95"/>
      <c r="C28" s="40" t="s">
        <v>80</v>
      </c>
      <c r="D28" s="9">
        <v>0</v>
      </c>
      <c r="E28" s="93"/>
    </row>
    <row r="29" spans="2:5" ht="15">
      <c r="B29" s="84"/>
      <c r="C29" s="40" t="s">
        <v>82</v>
      </c>
      <c r="D29" s="9">
        <v>0</v>
      </c>
      <c r="E29" s="83"/>
    </row>
    <row r="30" spans="2:5" ht="15">
      <c r="B30" s="84"/>
      <c r="C30" s="40" t="s">
        <v>86</v>
      </c>
      <c r="D30" s="9">
        <v>3000</v>
      </c>
      <c r="E30" s="83"/>
    </row>
    <row r="31" spans="2:5" ht="15">
      <c r="B31" s="84"/>
      <c r="C31" s="40" t="s">
        <v>87</v>
      </c>
      <c r="D31" s="9">
        <v>3901.74</v>
      </c>
      <c r="E31" s="83"/>
    </row>
    <row r="32" spans="2:5" ht="15">
      <c r="B32" s="17"/>
      <c r="C32" s="3" t="s">
        <v>88</v>
      </c>
      <c r="D32" s="4">
        <f>SUM(D20:D31)</f>
        <v>6901.74</v>
      </c>
      <c r="E32" s="17"/>
    </row>
    <row r="38" ht="15">
      <c r="D38" s="5">
        <f>D19+D32</f>
        <v>65543.79</v>
      </c>
    </row>
  </sheetData>
  <sheetProtection/>
  <mergeCells count="4">
    <mergeCell ref="B7:B15"/>
    <mergeCell ref="E7:E15"/>
    <mergeCell ref="B20:B28"/>
    <mergeCell ref="E20:E28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5.7109375" style="0" customWidth="1"/>
    <col min="2" max="2" width="21.7109375" style="0" customWidth="1"/>
    <col min="3" max="3" width="14.140625" style="0" customWidth="1"/>
    <col min="4" max="4" width="12.140625" style="0" customWidth="1"/>
    <col min="5" max="5" width="20.710937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41</v>
      </c>
      <c r="C7" s="40" t="s">
        <v>8</v>
      </c>
      <c r="D7" s="9">
        <v>54266.29</v>
      </c>
      <c r="E7" s="92" t="s">
        <v>70</v>
      </c>
    </row>
    <row r="8" spans="2:5" ht="15">
      <c r="B8" s="95"/>
      <c r="C8" s="40" t="s">
        <v>9</v>
      </c>
      <c r="D8" s="9">
        <v>52155.36</v>
      </c>
      <c r="E8" s="93"/>
    </row>
    <row r="9" spans="2:5" ht="17.25" customHeight="1">
      <c r="B9" s="95"/>
      <c r="C9" s="7" t="s">
        <v>7</v>
      </c>
      <c r="D9" s="9">
        <v>54390.62</v>
      </c>
      <c r="E9" s="93"/>
    </row>
    <row r="10" spans="2:5" ht="15">
      <c r="B10" s="95"/>
      <c r="C10" s="40" t="s">
        <v>72</v>
      </c>
      <c r="D10" s="9">
        <v>54544.55</v>
      </c>
      <c r="E10" s="93"/>
    </row>
    <row r="11" spans="2:5" ht="15">
      <c r="B11" s="95"/>
      <c r="C11" s="40" t="s">
        <v>75</v>
      </c>
      <c r="D11" s="9">
        <v>51638.15</v>
      </c>
      <c r="E11" s="93"/>
    </row>
    <row r="12" spans="2:5" ht="15">
      <c r="B12" s="95"/>
      <c r="C12" s="40" t="s">
        <v>77</v>
      </c>
      <c r="D12" s="9">
        <v>34119.37</v>
      </c>
      <c r="E12" s="93"/>
    </row>
    <row r="13" spans="2:5" ht="15">
      <c r="B13" s="95"/>
      <c r="C13" s="40" t="s">
        <v>78</v>
      </c>
      <c r="D13" s="9">
        <v>69421.19</v>
      </c>
      <c r="E13" s="93"/>
    </row>
    <row r="14" spans="2:5" ht="15">
      <c r="B14" s="95"/>
      <c r="C14" s="40" t="s">
        <v>79</v>
      </c>
      <c r="D14" s="9">
        <v>195065.27</v>
      </c>
      <c r="E14" s="93"/>
    </row>
    <row r="15" spans="2:5" ht="15">
      <c r="B15" s="95"/>
      <c r="C15" s="40" t="s">
        <v>80</v>
      </c>
      <c r="D15" s="9">
        <v>55758.1</v>
      </c>
      <c r="E15" s="93"/>
    </row>
    <row r="16" spans="2:5" ht="15">
      <c r="B16" s="53"/>
      <c r="C16" s="40" t="s">
        <v>82</v>
      </c>
      <c r="D16" s="9">
        <v>65590.82</v>
      </c>
      <c r="E16" s="52"/>
    </row>
    <row r="17" spans="2:5" ht="15">
      <c r="B17" s="72"/>
      <c r="C17" s="40" t="s">
        <v>86</v>
      </c>
      <c r="D17" s="9">
        <v>58339.33</v>
      </c>
      <c r="E17" s="71"/>
    </row>
    <row r="18" spans="2:5" ht="15">
      <c r="B18" s="72"/>
      <c r="C18" s="40" t="s">
        <v>87</v>
      </c>
      <c r="D18" s="9">
        <v>55147.58</v>
      </c>
      <c r="E18" s="71"/>
    </row>
    <row r="19" spans="2:5" ht="15">
      <c r="B19" s="41"/>
      <c r="C19" s="3" t="s">
        <v>88</v>
      </c>
      <c r="D19" s="4">
        <f>SUM(D7:D18)</f>
        <v>800436.6299999999</v>
      </c>
      <c r="E19" s="17"/>
    </row>
    <row r="20" ht="15">
      <c r="B20" s="1"/>
    </row>
    <row r="21" ht="15">
      <c r="B21" s="1"/>
    </row>
    <row r="22" ht="15">
      <c r="B22" s="1"/>
    </row>
    <row r="23" ht="15">
      <c r="D23" s="5">
        <f>D19</f>
        <v>800436.6299999999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2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48" t="s">
        <v>3</v>
      </c>
      <c r="D6" s="48" t="s">
        <v>4</v>
      </c>
      <c r="E6" s="48" t="s">
        <v>5</v>
      </c>
    </row>
    <row r="7" spans="2:5" ht="15" customHeight="1">
      <c r="B7" s="94" t="s">
        <v>11</v>
      </c>
      <c r="C7" s="40" t="s">
        <v>8</v>
      </c>
      <c r="D7" s="9">
        <v>473376.48</v>
      </c>
      <c r="E7" s="92" t="s">
        <v>71</v>
      </c>
    </row>
    <row r="8" spans="2:5" ht="15">
      <c r="B8" s="95"/>
      <c r="C8" s="40" t="s">
        <v>9</v>
      </c>
      <c r="D8" s="9">
        <v>466213.38</v>
      </c>
      <c r="E8" s="93"/>
    </row>
    <row r="9" spans="2:5" ht="18.75" customHeight="1">
      <c r="B9" s="95"/>
      <c r="C9" s="7" t="s">
        <v>7</v>
      </c>
      <c r="D9" s="9">
        <v>577298.17</v>
      </c>
      <c r="E9" s="93"/>
    </row>
    <row r="10" spans="2:5" ht="15">
      <c r="B10" s="95"/>
      <c r="C10" s="40" t="s">
        <v>72</v>
      </c>
      <c r="D10" s="9">
        <v>653368.8</v>
      </c>
      <c r="E10" s="93"/>
    </row>
    <row r="11" spans="2:5" ht="15">
      <c r="B11" s="95"/>
      <c r="C11" s="40" t="s">
        <v>75</v>
      </c>
      <c r="D11" s="9">
        <v>467466.44</v>
      </c>
      <c r="E11" s="93"/>
    </row>
    <row r="12" spans="2:5" ht="15">
      <c r="B12" s="95"/>
      <c r="C12" s="40" t="s">
        <v>77</v>
      </c>
      <c r="D12" s="9">
        <v>608431.73</v>
      </c>
      <c r="E12" s="93"/>
    </row>
    <row r="13" spans="2:5" ht="15">
      <c r="B13" s="95"/>
      <c r="C13" s="40" t="s">
        <v>78</v>
      </c>
      <c r="D13" s="9">
        <v>761370.36</v>
      </c>
      <c r="E13" s="93"/>
    </row>
    <row r="14" spans="2:5" ht="15">
      <c r="B14" s="95"/>
      <c r="C14" s="40" t="s">
        <v>79</v>
      </c>
      <c r="D14" s="9">
        <v>408860.35</v>
      </c>
      <c r="E14" s="93"/>
    </row>
    <row r="15" spans="2:5" ht="15">
      <c r="B15" s="95"/>
      <c r="C15" s="40" t="s">
        <v>80</v>
      </c>
      <c r="D15" s="9">
        <v>4357.56</v>
      </c>
      <c r="E15" s="93"/>
    </row>
    <row r="16" spans="2:5" ht="15">
      <c r="B16" s="53"/>
      <c r="C16" s="40" t="s">
        <v>82</v>
      </c>
      <c r="D16" s="9">
        <v>626409.16</v>
      </c>
      <c r="E16" s="52"/>
    </row>
    <row r="17" spans="2:5" ht="15">
      <c r="B17" s="72"/>
      <c r="C17" s="40" t="s">
        <v>86</v>
      </c>
      <c r="D17" s="9">
        <v>671038.36</v>
      </c>
      <c r="E17" s="71"/>
    </row>
    <row r="18" spans="2:5" ht="15">
      <c r="B18" s="72"/>
      <c r="C18" s="40" t="s">
        <v>87</v>
      </c>
      <c r="D18" s="9">
        <v>929</v>
      </c>
      <c r="E18" s="71"/>
    </row>
    <row r="19" spans="2:5" ht="15">
      <c r="B19" s="41"/>
      <c r="C19" s="3" t="s">
        <v>88</v>
      </c>
      <c r="D19" s="4">
        <f>SUM(D7:D18)</f>
        <v>5719119.79</v>
      </c>
      <c r="E19" s="17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5719119.79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14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10</v>
      </c>
      <c r="C7" s="7" t="s">
        <v>8</v>
      </c>
      <c r="D7" s="9">
        <v>14500</v>
      </c>
      <c r="E7" s="92" t="s">
        <v>76</v>
      </c>
    </row>
    <row r="8" spans="2:5" ht="15">
      <c r="B8" s="95"/>
      <c r="C8" s="7" t="s">
        <v>9</v>
      </c>
      <c r="D8" s="9">
        <v>8500</v>
      </c>
      <c r="E8" s="93"/>
    </row>
    <row r="9" spans="2:5" ht="15">
      <c r="B9" s="95"/>
      <c r="C9" s="40" t="s">
        <v>7</v>
      </c>
      <c r="D9" s="9">
        <v>26550</v>
      </c>
      <c r="E9" s="93"/>
    </row>
    <row r="10" spans="2:5" ht="15">
      <c r="B10" s="95"/>
      <c r="C10" s="40" t="s">
        <v>72</v>
      </c>
      <c r="D10" s="9">
        <v>75400</v>
      </c>
      <c r="E10" s="93"/>
    </row>
    <row r="11" spans="2:5" ht="15">
      <c r="B11" s="95"/>
      <c r="C11" s="40" t="s">
        <v>75</v>
      </c>
      <c r="D11" s="9">
        <v>7500</v>
      </c>
      <c r="E11" s="93"/>
    </row>
    <row r="12" spans="2:5" ht="15">
      <c r="B12" s="95"/>
      <c r="C12" s="40" t="s">
        <v>77</v>
      </c>
      <c r="D12" s="46">
        <v>9500</v>
      </c>
      <c r="E12" s="93"/>
    </row>
    <row r="13" spans="2:5" ht="15">
      <c r="B13" s="95"/>
      <c r="C13" s="40" t="s">
        <v>78</v>
      </c>
      <c r="D13" s="9">
        <v>12000</v>
      </c>
      <c r="E13" s="93"/>
    </row>
    <row r="14" spans="2:5" ht="15">
      <c r="B14" s="95"/>
      <c r="C14" s="40" t="s">
        <v>79</v>
      </c>
      <c r="D14" s="9">
        <v>9500</v>
      </c>
      <c r="E14" s="93"/>
    </row>
    <row r="15" spans="2:5" ht="15">
      <c r="B15" s="95"/>
      <c r="C15" s="40" t="s">
        <v>80</v>
      </c>
      <c r="D15" s="45">
        <v>5500</v>
      </c>
      <c r="E15" s="93"/>
    </row>
    <row r="16" spans="2:5" ht="15">
      <c r="B16" s="53"/>
      <c r="C16" s="40" t="s">
        <v>82</v>
      </c>
      <c r="D16" s="9">
        <v>0</v>
      </c>
      <c r="E16" s="52"/>
    </row>
    <row r="17" spans="2:5" ht="15">
      <c r="B17" s="72"/>
      <c r="C17" s="40" t="s">
        <v>86</v>
      </c>
      <c r="D17" s="9">
        <v>11000</v>
      </c>
      <c r="E17" s="71"/>
    </row>
    <row r="18" spans="2:5" ht="15">
      <c r="B18" s="72"/>
      <c r="C18" s="40" t="s">
        <v>87</v>
      </c>
      <c r="D18" s="9">
        <v>6000</v>
      </c>
      <c r="E18" s="71"/>
    </row>
    <row r="19" spans="2:5" ht="15">
      <c r="B19" s="41"/>
      <c r="C19" s="3" t="s">
        <v>88</v>
      </c>
      <c r="D19" s="4">
        <f>SUM(D7:D18)</f>
        <v>185950</v>
      </c>
      <c r="E19" s="17"/>
    </row>
    <row r="20" spans="2:4" ht="15">
      <c r="B20" s="1"/>
      <c r="D20" s="5"/>
    </row>
    <row r="21" spans="2:4" ht="15">
      <c r="B21" s="1"/>
      <c r="D21" s="5"/>
    </row>
    <row r="22" spans="2:4" ht="15">
      <c r="B22" s="1"/>
      <c r="D22" s="5"/>
    </row>
    <row r="23" spans="2:4" ht="15">
      <c r="B23" s="1"/>
      <c r="D23" s="5">
        <f>D19</f>
        <v>185950</v>
      </c>
    </row>
    <row r="24" spans="2:4" ht="15">
      <c r="B24" s="1"/>
      <c r="D24" s="5"/>
    </row>
    <row r="25" spans="2:4" ht="15">
      <c r="B25" s="1"/>
      <c r="D25" s="5"/>
    </row>
    <row r="26" spans="2:4" ht="15">
      <c r="B26" s="1"/>
      <c r="D26" s="5"/>
    </row>
    <row r="27" spans="2:4" ht="15">
      <c r="B27" s="1"/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73</v>
      </c>
      <c r="C7" s="7" t="s">
        <v>8</v>
      </c>
      <c r="D7" s="45">
        <v>0</v>
      </c>
      <c r="E7" s="92" t="s">
        <v>74</v>
      </c>
    </row>
    <row r="8" spans="2:5" ht="15">
      <c r="B8" s="95"/>
      <c r="C8" s="7" t="s">
        <v>9</v>
      </c>
      <c r="D8" s="45">
        <v>0</v>
      </c>
      <c r="E8" s="93"/>
    </row>
    <row r="9" spans="2:5" ht="15">
      <c r="B9" s="95"/>
      <c r="C9" s="40" t="s">
        <v>7</v>
      </c>
      <c r="D9" s="45">
        <v>0</v>
      </c>
      <c r="E9" s="93"/>
    </row>
    <row r="10" spans="2:5" ht="15">
      <c r="B10" s="95"/>
      <c r="C10" s="40" t="s">
        <v>72</v>
      </c>
      <c r="D10" s="9">
        <v>0</v>
      </c>
      <c r="E10" s="93"/>
    </row>
    <row r="11" spans="2:5" ht="15">
      <c r="B11" s="95"/>
      <c r="C11" s="40" t="s">
        <v>75</v>
      </c>
      <c r="D11" s="64">
        <v>23123.4</v>
      </c>
      <c r="E11" s="93"/>
    </row>
    <row r="12" spans="2:5" ht="15">
      <c r="B12" s="95"/>
      <c r="C12" s="40" t="s">
        <v>77</v>
      </c>
      <c r="D12" s="64">
        <v>0</v>
      </c>
      <c r="E12" s="93"/>
    </row>
    <row r="13" spans="2:5" ht="15">
      <c r="B13" s="95"/>
      <c r="C13" s="40" t="s">
        <v>78</v>
      </c>
      <c r="D13" s="9">
        <v>0</v>
      </c>
      <c r="E13" s="93"/>
    </row>
    <row r="14" spans="2:5" ht="15">
      <c r="B14" s="95"/>
      <c r="C14" s="40" t="s">
        <v>79</v>
      </c>
      <c r="D14" s="64">
        <v>0</v>
      </c>
      <c r="E14" s="93"/>
    </row>
    <row r="15" spans="2:5" ht="15">
      <c r="B15" s="95"/>
      <c r="C15" s="40" t="s">
        <v>80</v>
      </c>
      <c r="D15" s="64">
        <v>0</v>
      </c>
      <c r="E15" s="93"/>
    </row>
    <row r="16" spans="2:5" ht="15">
      <c r="B16" s="53"/>
      <c r="C16" s="40" t="s">
        <v>82</v>
      </c>
      <c r="D16" s="64">
        <v>18395</v>
      </c>
      <c r="E16" s="52"/>
    </row>
    <row r="17" spans="2:5" ht="15">
      <c r="B17" s="72"/>
      <c r="C17" s="40" t="s">
        <v>86</v>
      </c>
      <c r="D17" s="64">
        <v>0</v>
      </c>
      <c r="E17" s="71"/>
    </row>
    <row r="18" spans="2:5" ht="15">
      <c r="B18" s="72"/>
      <c r="C18" s="40" t="s">
        <v>87</v>
      </c>
      <c r="D18" s="43">
        <v>0</v>
      </c>
      <c r="E18" s="71"/>
    </row>
    <row r="19" spans="2:5" ht="15">
      <c r="B19" s="41"/>
      <c r="C19" s="3" t="s">
        <v>89</v>
      </c>
      <c r="D19" s="86">
        <f>SUM(D10:D18)</f>
        <v>41518.4</v>
      </c>
      <c r="E19" s="17"/>
    </row>
    <row r="20" spans="2:4" ht="15">
      <c r="B20" s="1"/>
      <c r="D20" s="5"/>
    </row>
    <row r="21" ht="15">
      <c r="B21" s="1"/>
    </row>
    <row r="22" ht="15">
      <c r="B22" s="1"/>
    </row>
    <row r="23" spans="2:4" ht="15">
      <c r="B23" s="1"/>
      <c r="D23" s="5">
        <f>D19</f>
        <v>41518.4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83</v>
      </c>
      <c r="C7" s="7" t="s">
        <v>8</v>
      </c>
      <c r="D7" s="46">
        <v>1510.15</v>
      </c>
      <c r="E7" s="92" t="s">
        <v>84</v>
      </c>
    </row>
    <row r="8" spans="2:5" ht="15">
      <c r="B8" s="95"/>
      <c r="C8" s="7" t="s">
        <v>9</v>
      </c>
      <c r="D8" s="46">
        <v>3261.79</v>
      </c>
      <c r="E8" s="93"/>
    </row>
    <row r="9" spans="2:5" ht="15">
      <c r="B9" s="95"/>
      <c r="C9" s="40" t="s">
        <v>7</v>
      </c>
      <c r="D9" s="46">
        <v>0</v>
      </c>
      <c r="E9" s="93"/>
    </row>
    <row r="10" spans="2:5" ht="15">
      <c r="B10" s="95"/>
      <c r="C10" s="40" t="s">
        <v>72</v>
      </c>
      <c r="D10" s="46">
        <v>185.94</v>
      </c>
      <c r="E10" s="93"/>
    </row>
    <row r="11" spans="2:5" ht="15">
      <c r="B11" s="95"/>
      <c r="C11" s="40" t="s">
        <v>75</v>
      </c>
      <c r="D11" s="46">
        <v>0</v>
      </c>
      <c r="E11" s="93"/>
    </row>
    <row r="12" spans="2:5" ht="15">
      <c r="B12" s="95"/>
      <c r="C12" s="40" t="s">
        <v>77</v>
      </c>
      <c r="D12" s="46">
        <v>8486.77</v>
      </c>
      <c r="E12" s="93"/>
    </row>
    <row r="13" spans="2:5" ht="15">
      <c r="B13" s="95"/>
      <c r="C13" s="40" t="s">
        <v>78</v>
      </c>
      <c r="D13" s="46">
        <v>-8486.77</v>
      </c>
      <c r="E13" s="93"/>
    </row>
    <row r="14" spans="2:5" ht="15">
      <c r="B14" s="95"/>
      <c r="C14" s="40" t="s">
        <v>79</v>
      </c>
      <c r="D14" s="46">
        <v>0</v>
      </c>
      <c r="E14" s="93"/>
    </row>
    <row r="15" spans="2:5" ht="15">
      <c r="B15" s="95"/>
      <c r="C15" s="40" t="s">
        <v>80</v>
      </c>
      <c r="D15" s="46">
        <v>0</v>
      </c>
      <c r="E15" s="93"/>
    </row>
    <row r="16" spans="2:5" ht="15">
      <c r="B16" s="53"/>
      <c r="C16" s="40" t="s">
        <v>82</v>
      </c>
      <c r="D16" s="46">
        <v>0</v>
      </c>
      <c r="E16" s="52"/>
    </row>
    <row r="17" spans="2:5" ht="15">
      <c r="B17" s="72"/>
      <c r="C17" s="40" t="s">
        <v>86</v>
      </c>
      <c r="D17" s="46">
        <v>0</v>
      </c>
      <c r="E17" s="71"/>
    </row>
    <row r="18" spans="2:5" ht="15">
      <c r="B18" s="72"/>
      <c r="C18" s="40" t="s">
        <v>87</v>
      </c>
      <c r="D18" s="46">
        <v>1013.77</v>
      </c>
      <c r="E18" s="71"/>
    </row>
    <row r="19" spans="2:5" ht="15">
      <c r="B19" s="41"/>
      <c r="C19" s="3" t="s">
        <v>88</v>
      </c>
      <c r="D19" s="4">
        <f>SUM(D7:D18)</f>
        <v>5971.6500000000015</v>
      </c>
      <c r="E19" s="17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5971.6500000000015</v>
      </c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6">
      <selection activeCell="H41" sqref="H41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11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23</v>
      </c>
      <c r="C7" s="40" t="s">
        <v>8</v>
      </c>
      <c r="D7" s="49">
        <v>0</v>
      </c>
      <c r="E7" s="104" t="s">
        <v>52</v>
      </c>
    </row>
    <row r="8" spans="2:5" ht="15">
      <c r="B8" s="95"/>
      <c r="C8" s="40" t="s">
        <v>9</v>
      </c>
      <c r="D8" s="42">
        <v>586.22</v>
      </c>
      <c r="E8" s="105"/>
    </row>
    <row r="9" spans="2:5" ht="15">
      <c r="B9" s="95"/>
      <c r="C9" s="7" t="s">
        <v>7</v>
      </c>
      <c r="D9" s="9">
        <v>5427.06</v>
      </c>
      <c r="E9" s="105"/>
    </row>
    <row r="10" spans="2:5" ht="15">
      <c r="B10" s="95"/>
      <c r="C10" s="7" t="s">
        <v>72</v>
      </c>
      <c r="D10" s="9">
        <v>534.1</v>
      </c>
      <c r="E10" s="105"/>
    </row>
    <row r="11" spans="2:5" ht="15">
      <c r="B11" s="95"/>
      <c r="C11" s="7" t="s">
        <v>75</v>
      </c>
      <c r="D11" s="9">
        <v>0</v>
      </c>
      <c r="E11" s="105"/>
    </row>
    <row r="12" spans="2:5" ht="15">
      <c r="B12" s="95"/>
      <c r="C12" s="47" t="s">
        <v>77</v>
      </c>
      <c r="D12" s="50">
        <v>1481.99</v>
      </c>
      <c r="E12" s="105"/>
    </row>
    <row r="13" spans="2:5" ht="15">
      <c r="B13" s="95"/>
      <c r="C13" s="47" t="s">
        <v>78</v>
      </c>
      <c r="D13" s="51">
        <v>1694.56</v>
      </c>
      <c r="E13" s="105"/>
    </row>
    <row r="14" spans="2:5" ht="15">
      <c r="B14" s="95"/>
      <c r="C14" s="47" t="s">
        <v>79</v>
      </c>
      <c r="D14" s="51">
        <v>0</v>
      </c>
      <c r="E14" s="105"/>
    </row>
    <row r="15" spans="2:5" ht="15">
      <c r="B15" s="95"/>
      <c r="C15" s="47" t="s">
        <v>80</v>
      </c>
      <c r="D15" s="51">
        <v>24350.38</v>
      </c>
      <c r="E15" s="105"/>
    </row>
    <row r="16" spans="2:5" ht="15">
      <c r="B16" s="95"/>
      <c r="C16" s="47" t="s">
        <v>82</v>
      </c>
      <c r="D16" s="51">
        <v>0</v>
      </c>
      <c r="E16" s="105"/>
    </row>
    <row r="17" spans="2:5" ht="15">
      <c r="B17" s="95"/>
      <c r="C17" s="47" t="s">
        <v>86</v>
      </c>
      <c r="D17" s="51">
        <v>0</v>
      </c>
      <c r="E17" s="105"/>
    </row>
    <row r="18" spans="2:5" ht="15">
      <c r="B18" s="69"/>
      <c r="C18" s="47" t="s">
        <v>87</v>
      </c>
      <c r="D18" s="51">
        <v>15131.41</v>
      </c>
      <c r="E18" s="70"/>
    </row>
    <row r="19" spans="2:5" ht="15">
      <c r="B19" s="3"/>
      <c r="C19" s="2" t="s">
        <v>88</v>
      </c>
      <c r="D19" s="3">
        <f>SUM(D8:D18)</f>
        <v>49205.72</v>
      </c>
      <c r="E19" s="3"/>
    </row>
    <row r="20" spans="2:5" ht="15" customHeight="1">
      <c r="B20" s="94" t="s">
        <v>24</v>
      </c>
      <c r="C20" s="39" t="s">
        <v>8</v>
      </c>
      <c r="D20" s="44">
        <v>751.37</v>
      </c>
      <c r="E20" s="104" t="s">
        <v>68</v>
      </c>
    </row>
    <row r="21" spans="2:5" ht="15">
      <c r="B21" s="95"/>
      <c r="C21" s="40" t="s">
        <v>9</v>
      </c>
      <c r="D21" s="9">
        <v>2250</v>
      </c>
      <c r="E21" s="105"/>
    </row>
    <row r="22" spans="2:5" ht="15">
      <c r="B22" s="95"/>
      <c r="C22" s="7" t="s">
        <v>7</v>
      </c>
      <c r="D22" s="9">
        <v>780.59</v>
      </c>
      <c r="E22" s="105"/>
    </row>
    <row r="23" spans="2:5" ht="15">
      <c r="B23" s="95"/>
      <c r="C23" s="7" t="s">
        <v>72</v>
      </c>
      <c r="D23" s="9">
        <v>3127.88</v>
      </c>
      <c r="E23" s="105"/>
    </row>
    <row r="24" spans="2:5" ht="15">
      <c r="B24" s="95"/>
      <c r="C24" s="7" t="s">
        <v>75</v>
      </c>
      <c r="D24" s="9">
        <v>894.69</v>
      </c>
      <c r="E24" s="105"/>
    </row>
    <row r="25" spans="2:5" ht="15">
      <c r="B25" s="95"/>
      <c r="C25" s="7" t="s">
        <v>77</v>
      </c>
      <c r="D25" s="45">
        <v>-1000</v>
      </c>
      <c r="E25" s="105"/>
    </row>
    <row r="26" spans="2:5" ht="15">
      <c r="B26" s="95"/>
      <c r="C26" s="7" t="s">
        <v>78</v>
      </c>
      <c r="D26" s="46">
        <v>1000</v>
      </c>
      <c r="E26" s="105"/>
    </row>
    <row r="27" spans="2:5" ht="15">
      <c r="B27" s="95"/>
      <c r="C27" s="7" t="s">
        <v>79</v>
      </c>
      <c r="D27" s="46">
        <v>0</v>
      </c>
      <c r="E27" s="105"/>
    </row>
    <row r="28" spans="2:5" ht="15">
      <c r="B28" s="95"/>
      <c r="C28" s="7" t="s">
        <v>80</v>
      </c>
      <c r="D28" s="46">
        <v>-504.52</v>
      </c>
      <c r="E28" s="105"/>
    </row>
    <row r="29" spans="2:5" ht="15">
      <c r="B29" s="95"/>
      <c r="C29" s="47" t="s">
        <v>82</v>
      </c>
      <c r="D29" s="46">
        <v>1000</v>
      </c>
      <c r="E29" s="105"/>
    </row>
    <row r="30" spans="2:5" ht="15">
      <c r="B30" s="95"/>
      <c r="C30" s="47" t="s">
        <v>86</v>
      </c>
      <c r="D30" s="51">
        <v>920.71</v>
      </c>
      <c r="E30" s="105"/>
    </row>
    <row r="31" spans="2:5" ht="15">
      <c r="B31" s="72"/>
      <c r="C31" s="47" t="s">
        <v>87</v>
      </c>
      <c r="D31" s="51">
        <v>-485.13</v>
      </c>
      <c r="E31" s="76"/>
    </row>
    <row r="32" spans="2:5" ht="15">
      <c r="B32" s="67"/>
      <c r="C32" s="2" t="s">
        <v>88</v>
      </c>
      <c r="D32" s="4">
        <f>SUM(D20:D31)</f>
        <v>8735.590000000002</v>
      </c>
      <c r="E32" s="3"/>
    </row>
    <row r="33" spans="2:5" ht="15" customHeight="1">
      <c r="B33" s="94" t="s">
        <v>25</v>
      </c>
      <c r="C33" s="40" t="s">
        <v>8</v>
      </c>
      <c r="D33" s="9">
        <v>0</v>
      </c>
      <c r="E33" s="104" t="s">
        <v>53</v>
      </c>
    </row>
    <row r="34" spans="2:5" ht="15">
      <c r="B34" s="95"/>
      <c r="C34" s="40" t="s">
        <v>9</v>
      </c>
      <c r="D34" s="9">
        <v>1029.8</v>
      </c>
      <c r="E34" s="105"/>
    </row>
    <row r="35" spans="2:5" ht="15">
      <c r="B35" s="95"/>
      <c r="C35" s="7" t="s">
        <v>7</v>
      </c>
      <c r="D35" s="9">
        <v>59</v>
      </c>
      <c r="E35" s="105"/>
    </row>
    <row r="36" spans="2:5" ht="15">
      <c r="B36" s="95"/>
      <c r="C36" s="40" t="s">
        <v>72</v>
      </c>
      <c r="D36" s="42"/>
      <c r="E36" s="105"/>
    </row>
    <row r="37" spans="2:5" ht="15">
      <c r="B37" s="95"/>
      <c r="C37" s="40" t="s">
        <v>75</v>
      </c>
      <c r="D37" s="42">
        <v>1053.91</v>
      </c>
      <c r="E37" s="105"/>
    </row>
    <row r="38" spans="2:5" ht="15">
      <c r="B38" s="95"/>
      <c r="C38" s="40" t="s">
        <v>77</v>
      </c>
      <c r="D38" s="43">
        <v>525.92</v>
      </c>
      <c r="E38" s="105"/>
    </row>
    <row r="39" spans="2:5" ht="15">
      <c r="B39" s="95"/>
      <c r="C39" s="40" t="s">
        <v>78</v>
      </c>
      <c r="D39" s="42">
        <v>9984.8</v>
      </c>
      <c r="E39" s="105"/>
    </row>
    <row r="40" spans="2:5" ht="15">
      <c r="B40" s="95"/>
      <c r="C40" s="40" t="s">
        <v>79</v>
      </c>
      <c r="D40" s="42">
        <v>9780.11</v>
      </c>
      <c r="E40" s="105"/>
    </row>
    <row r="41" spans="2:5" ht="15">
      <c r="B41" s="95"/>
      <c r="C41" s="40" t="s">
        <v>80</v>
      </c>
      <c r="D41" s="9">
        <v>0</v>
      </c>
      <c r="E41" s="105"/>
    </row>
    <row r="42" spans="2:5" ht="15">
      <c r="B42" s="53"/>
      <c r="C42" s="6" t="s">
        <v>82</v>
      </c>
      <c r="D42" s="9">
        <v>11541.87</v>
      </c>
      <c r="E42" s="57"/>
    </row>
    <row r="43" spans="2:5" ht="15">
      <c r="B43" s="72"/>
      <c r="C43" s="6" t="s">
        <v>86</v>
      </c>
      <c r="D43" s="9">
        <v>7097.53</v>
      </c>
      <c r="E43" s="76"/>
    </row>
    <row r="44" spans="2:5" ht="15">
      <c r="B44" s="72"/>
      <c r="C44" s="6" t="s">
        <v>87</v>
      </c>
      <c r="D44" s="9">
        <v>7208.78</v>
      </c>
      <c r="E44" s="76"/>
    </row>
    <row r="45" spans="2:5" ht="15">
      <c r="B45" s="41"/>
      <c r="C45" s="3" t="s">
        <v>88</v>
      </c>
      <c r="D45" s="4">
        <f>SUM(D33:D44)</f>
        <v>48281.72</v>
      </c>
      <c r="E45" s="17"/>
    </row>
    <row r="46" spans="2:5" ht="15">
      <c r="B46" s="79"/>
      <c r="C46" s="35"/>
      <c r="D46" s="38"/>
      <c r="E46" s="35"/>
    </row>
    <row r="47" ht="15">
      <c r="B47" s="1"/>
    </row>
    <row r="48" ht="15">
      <c r="B48" s="1"/>
    </row>
    <row r="49" ht="15">
      <c r="B49" s="1"/>
    </row>
    <row r="50" spans="2:4" ht="15">
      <c r="B50" s="1"/>
      <c r="D50" s="5">
        <f>D19+D32+D45</f>
        <v>106223.03</v>
      </c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</sheetData>
  <sheetProtection/>
  <mergeCells count="6">
    <mergeCell ref="B33:B41"/>
    <mergeCell ref="E33:E41"/>
    <mergeCell ref="B20:B30"/>
    <mergeCell ref="E20:E30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O28" sqref="O28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85</v>
      </c>
      <c r="C7" s="7" t="s">
        <v>8</v>
      </c>
      <c r="D7" s="46">
        <v>0</v>
      </c>
      <c r="E7" s="92" t="s">
        <v>84</v>
      </c>
    </row>
    <row r="8" spans="2:5" ht="15">
      <c r="B8" s="95"/>
      <c r="C8" s="7" t="s">
        <v>9</v>
      </c>
      <c r="D8" s="46">
        <v>0</v>
      </c>
      <c r="E8" s="93"/>
    </row>
    <row r="9" spans="2:5" ht="15">
      <c r="B9" s="95"/>
      <c r="C9" s="40" t="s">
        <v>7</v>
      </c>
      <c r="D9" s="46">
        <v>0</v>
      </c>
      <c r="E9" s="93"/>
    </row>
    <row r="10" spans="2:5" ht="15">
      <c r="B10" s="95"/>
      <c r="C10" s="40" t="s">
        <v>72</v>
      </c>
      <c r="D10" s="46">
        <v>0</v>
      </c>
      <c r="E10" s="93"/>
    </row>
    <row r="11" spans="2:5" ht="15">
      <c r="B11" s="95"/>
      <c r="C11" s="40" t="s">
        <v>75</v>
      </c>
      <c r="D11" s="46">
        <v>0</v>
      </c>
      <c r="E11" s="93"/>
    </row>
    <row r="12" spans="2:5" ht="15">
      <c r="B12" s="95"/>
      <c r="C12" s="40" t="s">
        <v>77</v>
      </c>
      <c r="D12" s="46">
        <v>0</v>
      </c>
      <c r="E12" s="93"/>
    </row>
    <row r="13" spans="2:5" ht="15">
      <c r="B13" s="95"/>
      <c r="C13" s="40" t="s">
        <v>78</v>
      </c>
      <c r="D13" s="46">
        <v>0</v>
      </c>
      <c r="E13" s="93"/>
    </row>
    <row r="14" spans="2:5" ht="15">
      <c r="B14" s="95"/>
      <c r="C14" s="40" t="s">
        <v>79</v>
      </c>
      <c r="D14" s="46">
        <v>0</v>
      </c>
      <c r="E14" s="93"/>
    </row>
    <row r="15" spans="2:5" ht="15">
      <c r="B15" s="95"/>
      <c r="C15" s="40" t="s">
        <v>80</v>
      </c>
      <c r="D15" s="46">
        <v>0</v>
      </c>
      <c r="E15" s="93"/>
    </row>
    <row r="16" spans="2:5" ht="15">
      <c r="B16" s="53"/>
      <c r="C16" s="40" t="s">
        <v>82</v>
      </c>
      <c r="D16" s="46">
        <v>0</v>
      </c>
      <c r="E16" s="52"/>
    </row>
    <row r="17" spans="2:5" ht="15">
      <c r="B17" s="72"/>
      <c r="C17" s="40" t="s">
        <v>86</v>
      </c>
      <c r="D17" s="46">
        <v>0</v>
      </c>
      <c r="E17" s="71"/>
    </row>
    <row r="18" spans="2:5" ht="15">
      <c r="B18" s="72"/>
      <c r="C18" s="40" t="s">
        <v>87</v>
      </c>
      <c r="D18" s="46">
        <v>758575.2</v>
      </c>
      <c r="E18" s="71"/>
    </row>
    <row r="19" spans="2:5" ht="15">
      <c r="B19" s="41"/>
      <c r="C19" s="3" t="s">
        <v>88</v>
      </c>
      <c r="D19" s="4">
        <f>SUM(D7:D18)</f>
        <v>758575.2</v>
      </c>
      <c r="E19" s="17"/>
    </row>
    <row r="20" ht="15">
      <c r="B20" s="1"/>
    </row>
    <row r="21" ht="15">
      <c r="B21" s="1"/>
    </row>
    <row r="22" spans="2:4" ht="15">
      <c r="B22" s="1"/>
      <c r="D22" s="5">
        <f>D19</f>
        <v>758575.2</v>
      </c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.7109375" style="0" customWidth="1"/>
    <col min="2" max="2" width="20.00390625" style="0" customWidth="1"/>
    <col min="3" max="3" width="14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90</v>
      </c>
      <c r="C7" s="7" t="s">
        <v>8</v>
      </c>
      <c r="D7" s="46">
        <v>0</v>
      </c>
      <c r="E7" s="92" t="s">
        <v>91</v>
      </c>
    </row>
    <row r="8" spans="2:5" ht="15">
      <c r="B8" s="95"/>
      <c r="C8" s="7" t="s">
        <v>9</v>
      </c>
      <c r="D8" s="46">
        <v>0</v>
      </c>
      <c r="E8" s="93"/>
    </row>
    <row r="9" spans="2:5" ht="15">
      <c r="B9" s="95"/>
      <c r="C9" s="40" t="s">
        <v>7</v>
      </c>
      <c r="D9" s="46">
        <v>0</v>
      </c>
      <c r="E9" s="93"/>
    </row>
    <row r="10" spans="2:5" ht="15">
      <c r="B10" s="95"/>
      <c r="C10" s="40" t="s">
        <v>72</v>
      </c>
      <c r="D10" s="46">
        <v>0</v>
      </c>
      <c r="E10" s="93"/>
    </row>
    <row r="11" spans="2:5" ht="15">
      <c r="B11" s="95"/>
      <c r="C11" s="40" t="s">
        <v>75</v>
      </c>
      <c r="D11" s="46">
        <v>0</v>
      </c>
      <c r="E11" s="93"/>
    </row>
    <row r="12" spans="2:5" ht="15">
      <c r="B12" s="95"/>
      <c r="C12" s="40" t="s">
        <v>77</v>
      </c>
      <c r="D12" s="46">
        <v>0</v>
      </c>
      <c r="E12" s="93"/>
    </row>
    <row r="13" spans="2:5" ht="15">
      <c r="B13" s="95"/>
      <c r="C13" s="40" t="s">
        <v>78</v>
      </c>
      <c r="D13" s="46">
        <v>0</v>
      </c>
      <c r="E13" s="93"/>
    </row>
    <row r="14" spans="2:5" ht="15">
      <c r="B14" s="95"/>
      <c r="C14" s="40" t="s">
        <v>79</v>
      </c>
      <c r="D14" s="46">
        <v>0</v>
      </c>
      <c r="E14" s="93"/>
    </row>
    <row r="15" spans="2:5" ht="15">
      <c r="B15" s="95"/>
      <c r="C15" s="40" t="s">
        <v>80</v>
      </c>
      <c r="D15" s="46">
        <v>0</v>
      </c>
      <c r="E15" s="93"/>
    </row>
    <row r="16" spans="2:5" ht="15">
      <c r="B16" s="82"/>
      <c r="C16" s="40" t="s">
        <v>82</v>
      </c>
      <c r="D16" s="46">
        <v>0</v>
      </c>
      <c r="E16" s="81"/>
    </row>
    <row r="17" spans="2:5" ht="15">
      <c r="B17" s="82"/>
      <c r="C17" s="40" t="s">
        <v>86</v>
      </c>
      <c r="D17" s="46">
        <v>0</v>
      </c>
      <c r="E17" s="81"/>
    </row>
    <row r="18" spans="2:5" ht="15">
      <c r="B18" s="82"/>
      <c r="C18" s="40" t="s">
        <v>87</v>
      </c>
      <c r="D18" s="46">
        <v>0</v>
      </c>
      <c r="E18" s="81"/>
    </row>
    <row r="19" spans="2:5" ht="15">
      <c r="B19" s="41"/>
      <c r="C19" s="3" t="s">
        <v>88</v>
      </c>
      <c r="D19" s="4">
        <f>SUM(D7:D18)</f>
        <v>0</v>
      </c>
      <c r="E19" s="17"/>
    </row>
    <row r="20" ht="15">
      <c r="B20" s="1"/>
    </row>
    <row r="21" ht="15">
      <c r="B21" s="1"/>
    </row>
    <row r="22" ht="15">
      <c r="B22" s="1"/>
    </row>
    <row r="23" spans="2:4" ht="15">
      <c r="B23" s="1"/>
      <c r="D23" s="5">
        <f>D19</f>
        <v>0</v>
      </c>
    </row>
    <row r="24" ht="15">
      <c r="B24" s="1"/>
    </row>
    <row r="25" ht="15">
      <c r="B25" s="1"/>
    </row>
    <row r="26" ht="15">
      <c r="B26" s="1"/>
    </row>
    <row r="27" ht="15">
      <c r="B27" s="1"/>
    </row>
    <row r="32" spans="4:5" ht="15">
      <c r="D32" t="s">
        <v>94</v>
      </c>
      <c r="E32" s="5">
        <f>'Personal (10)'!D159+'Materiale '!D50+Utilitati!D35+Transport!D36+Telecomunicatii!D24+'Alte bunuri si serv'!D36+'Materiale sanitare'!D24+'Materiale ig.sanitare'!D24+'Ob. de inventar'!D24+Deplasari!D36+'Carti publicatii'!D24+'Preg.profesionala'!D24+Protocol!D38+Chirii!D23+'Alte chelt'!D23+'Aj.soc.numerar'!D23+'Contrib.si cotiz.la org.interna'!D23+'Uniforme si echipament'!D23+'Masini,echipamente si mijl.'!D22+'Alte active fixe'!D23+'Reparatii curente'!D24</f>
        <v>44426918.78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2" t="s">
        <v>5</v>
      </c>
    </row>
    <row r="7" spans="2:5" ht="15" customHeight="1">
      <c r="B7" s="94" t="s">
        <v>26</v>
      </c>
      <c r="C7" s="40" t="s">
        <v>8</v>
      </c>
      <c r="D7" s="4">
        <v>57625.46</v>
      </c>
      <c r="E7" s="104" t="s">
        <v>54</v>
      </c>
    </row>
    <row r="8" spans="2:5" ht="15">
      <c r="B8" s="95"/>
      <c r="C8" s="40" t="s">
        <v>9</v>
      </c>
      <c r="D8" s="5">
        <v>140339.08</v>
      </c>
      <c r="E8" s="105"/>
    </row>
    <row r="9" spans="2:5" ht="15">
      <c r="B9" s="95"/>
      <c r="C9" s="7" t="s">
        <v>7</v>
      </c>
      <c r="D9" s="4">
        <v>94187.39</v>
      </c>
      <c r="E9" s="105"/>
    </row>
    <row r="10" spans="2:5" ht="15">
      <c r="B10" s="95"/>
      <c r="C10" s="7" t="s">
        <v>72</v>
      </c>
      <c r="D10" s="4">
        <v>60178.78</v>
      </c>
      <c r="E10" s="105"/>
    </row>
    <row r="11" spans="2:5" ht="15">
      <c r="B11" s="95"/>
      <c r="C11" s="7" t="s">
        <v>75</v>
      </c>
      <c r="D11" s="4">
        <v>62046.77</v>
      </c>
      <c r="E11" s="105"/>
    </row>
    <row r="12" spans="2:5" ht="15">
      <c r="B12" s="95"/>
      <c r="C12" s="47" t="s">
        <v>77</v>
      </c>
      <c r="D12" s="16">
        <v>6469.28</v>
      </c>
      <c r="E12" s="105"/>
    </row>
    <row r="13" spans="2:5" ht="15">
      <c r="B13" s="95"/>
      <c r="C13" s="47" t="s">
        <v>78</v>
      </c>
      <c r="D13" s="16">
        <v>24518.8</v>
      </c>
      <c r="E13" s="105"/>
    </row>
    <row r="14" spans="2:5" ht="15">
      <c r="B14" s="95"/>
      <c r="C14" s="47" t="s">
        <v>79</v>
      </c>
      <c r="D14" s="16">
        <v>29237.93</v>
      </c>
      <c r="E14" s="105"/>
    </row>
    <row r="15" spans="2:5" ht="15">
      <c r="B15" s="95"/>
      <c r="C15" s="47" t="s">
        <v>80</v>
      </c>
      <c r="D15" s="16">
        <v>8586.89</v>
      </c>
      <c r="E15" s="105"/>
    </row>
    <row r="16" spans="2:5" ht="15">
      <c r="B16" s="95"/>
      <c r="C16" s="47" t="s">
        <v>82</v>
      </c>
      <c r="D16" s="16">
        <v>33649.74</v>
      </c>
      <c r="E16" s="105"/>
    </row>
    <row r="17" spans="2:5" ht="15">
      <c r="B17" s="95"/>
      <c r="C17" s="47" t="s">
        <v>86</v>
      </c>
      <c r="D17" s="16">
        <v>41344.61</v>
      </c>
      <c r="E17" s="105"/>
    </row>
    <row r="18" spans="2:5" ht="15">
      <c r="B18" s="72"/>
      <c r="C18" s="47" t="s">
        <v>87</v>
      </c>
      <c r="D18" s="16">
        <v>70817.78</v>
      </c>
      <c r="E18" s="76"/>
    </row>
    <row r="19" spans="2:5" ht="15">
      <c r="B19" s="3"/>
      <c r="C19" s="2" t="s">
        <v>88</v>
      </c>
      <c r="D19" s="4">
        <f>SUM(D7:D18)</f>
        <v>629002.51</v>
      </c>
      <c r="E19" s="3"/>
    </row>
    <row r="20" spans="2:5" ht="15" customHeight="1">
      <c r="B20" s="94" t="s">
        <v>27</v>
      </c>
      <c r="C20" s="40" t="s">
        <v>8</v>
      </c>
      <c r="D20" s="9">
        <v>6045.25</v>
      </c>
      <c r="E20" s="92" t="s">
        <v>55</v>
      </c>
    </row>
    <row r="21" spans="2:5" ht="15">
      <c r="B21" s="95"/>
      <c r="C21" s="40" t="s">
        <v>9</v>
      </c>
      <c r="D21" s="9">
        <v>9247.79</v>
      </c>
      <c r="E21" s="93"/>
    </row>
    <row r="22" spans="2:5" ht="15">
      <c r="B22" s="95"/>
      <c r="C22" s="7" t="s">
        <v>7</v>
      </c>
      <c r="D22" s="9">
        <v>6680.72</v>
      </c>
      <c r="E22" s="93"/>
    </row>
    <row r="23" spans="2:5" ht="15">
      <c r="B23" s="95"/>
      <c r="C23" s="40" t="s">
        <v>72</v>
      </c>
      <c r="D23" s="9">
        <v>9284.47</v>
      </c>
      <c r="E23" s="93"/>
    </row>
    <row r="24" spans="2:5" ht="15">
      <c r="B24" s="95"/>
      <c r="C24" s="40" t="s">
        <v>75</v>
      </c>
      <c r="D24" s="9">
        <v>15807.9</v>
      </c>
      <c r="E24" s="93"/>
    </row>
    <row r="25" spans="2:5" ht="15">
      <c r="B25" s="95"/>
      <c r="C25" s="40" t="s">
        <v>77</v>
      </c>
      <c r="D25" s="9">
        <v>5612.39</v>
      </c>
      <c r="E25" s="93"/>
    </row>
    <row r="26" spans="2:5" ht="15">
      <c r="B26" s="95"/>
      <c r="C26" s="40" t="s">
        <v>78</v>
      </c>
      <c r="D26" s="9">
        <v>11980.8</v>
      </c>
      <c r="E26" s="93"/>
    </row>
    <row r="27" spans="2:5" ht="15">
      <c r="B27" s="95"/>
      <c r="C27" s="40" t="s">
        <v>79</v>
      </c>
      <c r="D27" s="9">
        <v>10676.28</v>
      </c>
      <c r="E27" s="93"/>
    </row>
    <row r="28" spans="2:5" ht="15">
      <c r="B28" s="95"/>
      <c r="C28" s="40" t="s">
        <v>80</v>
      </c>
      <c r="D28" s="9">
        <v>7049.5</v>
      </c>
      <c r="E28" s="93"/>
    </row>
    <row r="29" spans="2:5" ht="15">
      <c r="B29" s="53"/>
      <c r="C29" s="3" t="s">
        <v>82</v>
      </c>
      <c r="D29" s="4">
        <v>25349.95</v>
      </c>
      <c r="E29" s="52"/>
    </row>
    <row r="30" spans="2:5" ht="15">
      <c r="B30" s="72"/>
      <c r="C30" s="3" t="s">
        <v>86</v>
      </c>
      <c r="D30" s="4">
        <v>25073.03</v>
      </c>
      <c r="E30" s="71"/>
    </row>
    <row r="31" spans="2:5" ht="15">
      <c r="B31" s="72"/>
      <c r="C31" s="3" t="s">
        <v>87</v>
      </c>
      <c r="D31" s="4">
        <v>9084.5</v>
      </c>
      <c r="E31" s="71"/>
    </row>
    <row r="32" spans="2:5" ht="15">
      <c r="B32" s="41"/>
      <c r="C32" s="3" t="s">
        <v>88</v>
      </c>
      <c r="D32" s="4">
        <f>SUM(D20:D31)</f>
        <v>141892.58000000002</v>
      </c>
      <c r="E32" s="17"/>
    </row>
    <row r="33" ht="15">
      <c r="B33" s="1"/>
    </row>
    <row r="34" ht="15">
      <c r="B34" s="1"/>
    </row>
    <row r="35" spans="2:4" ht="15">
      <c r="B35" s="1"/>
      <c r="D35" s="5">
        <f>D19+D32</f>
        <v>770895.0900000001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5.7109375" style="0" customWidth="1"/>
    <col min="2" max="2" width="21.140625" style="0" customWidth="1"/>
    <col min="3" max="3" width="11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>
      <c r="B7" s="94" t="s">
        <v>28</v>
      </c>
      <c r="C7" s="40" t="s">
        <v>8</v>
      </c>
      <c r="D7" s="9">
        <v>19220.67</v>
      </c>
      <c r="E7" s="92" t="s">
        <v>57</v>
      </c>
    </row>
    <row r="8" spans="2:5" ht="15">
      <c r="B8" s="95"/>
      <c r="C8" s="40" t="s">
        <v>9</v>
      </c>
      <c r="D8" s="5">
        <v>21790.13</v>
      </c>
      <c r="E8" s="93"/>
    </row>
    <row r="9" spans="2:5" ht="15">
      <c r="B9" s="95"/>
      <c r="C9" s="7" t="s">
        <v>7</v>
      </c>
      <c r="D9" s="9">
        <v>17649.27</v>
      </c>
      <c r="E9" s="93"/>
    </row>
    <row r="10" spans="2:5" ht="15">
      <c r="B10" s="95"/>
      <c r="C10" s="7" t="s">
        <v>72</v>
      </c>
      <c r="D10" s="9">
        <v>23937.76</v>
      </c>
      <c r="E10" s="93"/>
    </row>
    <row r="11" spans="2:5" ht="15">
      <c r="B11" s="95"/>
      <c r="C11" s="7" t="s">
        <v>75</v>
      </c>
      <c r="D11" s="9">
        <v>15216.69</v>
      </c>
      <c r="E11" s="93"/>
    </row>
    <row r="12" spans="2:5" ht="15">
      <c r="B12" s="95"/>
      <c r="C12" s="7" t="s">
        <v>77</v>
      </c>
      <c r="D12" s="9">
        <v>19983.32</v>
      </c>
      <c r="E12" s="93"/>
    </row>
    <row r="13" spans="2:5" ht="15">
      <c r="B13" s="95"/>
      <c r="C13" s="7" t="s">
        <v>78</v>
      </c>
      <c r="D13" s="9">
        <v>21888.08</v>
      </c>
      <c r="E13" s="93"/>
    </row>
    <row r="14" spans="2:5" ht="15">
      <c r="B14" s="95"/>
      <c r="C14" s="7" t="s">
        <v>79</v>
      </c>
      <c r="D14" s="9">
        <v>17207.91</v>
      </c>
      <c r="E14" s="93"/>
    </row>
    <row r="15" spans="2:5" ht="15">
      <c r="B15" s="95"/>
      <c r="C15" s="7" t="s">
        <v>80</v>
      </c>
      <c r="D15" s="9">
        <v>16593.81</v>
      </c>
      <c r="E15" s="93"/>
    </row>
    <row r="16" spans="2:5" ht="15">
      <c r="B16" s="95"/>
      <c r="C16" s="7" t="s">
        <v>82</v>
      </c>
      <c r="D16" s="9">
        <v>20038.64</v>
      </c>
      <c r="E16" s="93"/>
    </row>
    <row r="17" spans="2:5" ht="15">
      <c r="B17" s="95"/>
      <c r="C17" s="47" t="s">
        <v>86</v>
      </c>
      <c r="D17" s="68">
        <v>47414.16</v>
      </c>
      <c r="E17" s="93"/>
    </row>
    <row r="18" spans="2:5" ht="15">
      <c r="B18" s="72"/>
      <c r="C18" s="47" t="s">
        <v>87</v>
      </c>
      <c r="D18" s="68">
        <v>9512.12</v>
      </c>
      <c r="E18" s="71"/>
    </row>
    <row r="19" spans="2:5" ht="15">
      <c r="B19" s="3"/>
      <c r="C19" s="2" t="s">
        <v>88</v>
      </c>
      <c r="D19" s="4">
        <f>SUM(D7:D18)</f>
        <v>250452.55999999997</v>
      </c>
      <c r="E19" s="3"/>
    </row>
    <row r="20" spans="2:5" ht="15" customHeight="1">
      <c r="B20" s="106" t="s">
        <v>29</v>
      </c>
      <c r="C20" s="3" t="s">
        <v>8</v>
      </c>
      <c r="D20" s="4">
        <v>28669</v>
      </c>
      <c r="E20" s="108" t="s">
        <v>56</v>
      </c>
    </row>
    <row r="21" spans="2:5" ht="15">
      <c r="B21" s="107"/>
      <c r="C21" s="3" t="s">
        <v>9</v>
      </c>
      <c r="D21" s="4">
        <v>24723</v>
      </c>
      <c r="E21" s="109"/>
    </row>
    <row r="22" spans="2:5" ht="15">
      <c r="B22" s="107"/>
      <c r="C22" s="6" t="s">
        <v>7</v>
      </c>
      <c r="D22" s="4">
        <v>30487</v>
      </c>
      <c r="E22" s="109"/>
    </row>
    <row r="23" spans="2:5" ht="15">
      <c r="B23" s="107"/>
      <c r="C23" s="3" t="s">
        <v>72</v>
      </c>
      <c r="D23" s="4">
        <v>33014</v>
      </c>
      <c r="E23" s="109"/>
    </row>
    <row r="24" spans="2:5" ht="15">
      <c r="B24" s="107"/>
      <c r="C24" s="3" t="s">
        <v>75</v>
      </c>
      <c r="D24" s="4">
        <v>0</v>
      </c>
      <c r="E24" s="109"/>
    </row>
    <row r="25" spans="2:5" ht="15">
      <c r="B25" s="107"/>
      <c r="C25" s="3" t="s">
        <v>77</v>
      </c>
      <c r="D25" s="4">
        <v>5343</v>
      </c>
      <c r="E25" s="109"/>
    </row>
    <row r="26" spans="2:5" ht="15">
      <c r="B26" s="107"/>
      <c r="C26" s="3" t="s">
        <v>78</v>
      </c>
      <c r="D26" s="4">
        <v>480</v>
      </c>
      <c r="E26" s="109"/>
    </row>
    <row r="27" spans="2:5" ht="15">
      <c r="B27" s="107"/>
      <c r="C27" s="3" t="s">
        <v>79</v>
      </c>
      <c r="D27" s="4">
        <v>0</v>
      </c>
      <c r="E27" s="109"/>
    </row>
    <row r="28" spans="2:5" ht="15">
      <c r="B28" s="107"/>
      <c r="C28" s="3" t="s">
        <v>80</v>
      </c>
      <c r="D28" s="4">
        <v>-480</v>
      </c>
      <c r="E28" s="109"/>
    </row>
    <row r="29" spans="2:5" ht="15">
      <c r="B29" s="58"/>
      <c r="C29" s="3" t="s">
        <v>82</v>
      </c>
      <c r="D29" s="4">
        <v>0</v>
      </c>
      <c r="E29" s="60"/>
    </row>
    <row r="30" spans="2:5" ht="15">
      <c r="B30" s="77"/>
      <c r="C30" s="3" t="s">
        <v>86</v>
      </c>
      <c r="D30" s="4">
        <v>0</v>
      </c>
      <c r="E30" s="78"/>
    </row>
    <row r="31" spans="2:5" ht="15">
      <c r="B31" s="77"/>
      <c r="C31" s="3" t="s">
        <v>87</v>
      </c>
      <c r="D31" s="4">
        <v>80</v>
      </c>
      <c r="E31" s="78"/>
    </row>
    <row r="32" spans="2:5" ht="15">
      <c r="B32" s="59"/>
      <c r="C32" s="3" t="s">
        <v>88</v>
      </c>
      <c r="D32" s="4">
        <f>SUM(D20:D31)</f>
        <v>122316</v>
      </c>
      <c r="E32" s="61"/>
    </row>
    <row r="33" ht="15">
      <c r="B33" s="1"/>
    </row>
    <row r="34" ht="15">
      <c r="B34" s="1"/>
    </row>
    <row r="35" ht="15">
      <c r="B35" s="1"/>
    </row>
    <row r="36" spans="2:4" ht="15">
      <c r="B36" s="1"/>
      <c r="D36" s="5">
        <f>D19+D32</f>
        <v>372768.55999999994</v>
      </c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L28" sqref="L28"/>
    </sheetView>
  </sheetViews>
  <sheetFormatPr defaultColWidth="9.140625" defaultRowHeight="15"/>
  <cols>
    <col min="1" max="1" width="5.7109375" style="0" customWidth="1"/>
    <col min="2" max="2" width="21.140625" style="0" customWidth="1"/>
    <col min="3" max="3" width="11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30</v>
      </c>
      <c r="C7" s="40" t="s">
        <v>8</v>
      </c>
      <c r="D7" s="9">
        <v>31797.53</v>
      </c>
      <c r="E7" s="92" t="s">
        <v>69</v>
      </c>
    </row>
    <row r="8" spans="2:5" ht="15">
      <c r="B8" s="95"/>
      <c r="C8" s="40" t="s">
        <v>9</v>
      </c>
      <c r="D8" s="38">
        <v>73938.6</v>
      </c>
      <c r="E8" s="93"/>
    </row>
    <row r="9" spans="2:5" ht="15">
      <c r="B9" s="95"/>
      <c r="C9" s="7" t="s">
        <v>7</v>
      </c>
      <c r="D9" s="9">
        <v>53964.62</v>
      </c>
      <c r="E9" s="93"/>
    </row>
    <row r="10" spans="2:5" ht="15">
      <c r="B10" s="95"/>
      <c r="C10" s="40" t="s">
        <v>72</v>
      </c>
      <c r="D10" s="9">
        <v>25893.46</v>
      </c>
      <c r="E10" s="93"/>
    </row>
    <row r="11" spans="2:5" ht="15">
      <c r="B11" s="95"/>
      <c r="C11" s="40" t="s">
        <v>75</v>
      </c>
      <c r="D11" s="9">
        <v>47119.92</v>
      </c>
      <c r="E11" s="93"/>
    </row>
    <row r="12" spans="2:5" ht="15">
      <c r="B12" s="95"/>
      <c r="C12" s="40" t="s">
        <v>77</v>
      </c>
      <c r="D12" s="9">
        <v>24133.03</v>
      </c>
      <c r="E12" s="93"/>
    </row>
    <row r="13" spans="2:5" ht="15">
      <c r="B13" s="95"/>
      <c r="C13" s="40" t="s">
        <v>78</v>
      </c>
      <c r="D13" s="9">
        <v>53276.16</v>
      </c>
      <c r="E13" s="93"/>
    </row>
    <row r="14" spans="2:5" ht="15">
      <c r="B14" s="95"/>
      <c r="C14" s="40" t="s">
        <v>79</v>
      </c>
      <c r="D14" s="9">
        <v>37944.84</v>
      </c>
      <c r="E14" s="93"/>
    </row>
    <row r="15" spans="2:5" ht="15">
      <c r="B15" s="95"/>
      <c r="C15" s="40" t="s">
        <v>80</v>
      </c>
      <c r="D15" s="9">
        <v>30386.95</v>
      </c>
      <c r="E15" s="93"/>
    </row>
    <row r="16" spans="2:5" ht="15">
      <c r="B16" s="53"/>
      <c r="C16" s="3" t="s">
        <v>82</v>
      </c>
      <c r="D16" s="4">
        <v>45783.32</v>
      </c>
      <c r="E16" s="52"/>
    </row>
    <row r="17" spans="2:5" ht="15">
      <c r="B17" s="72"/>
      <c r="C17" s="3" t="s">
        <v>86</v>
      </c>
      <c r="D17" s="4">
        <v>48909.94</v>
      </c>
      <c r="E17" s="71"/>
    </row>
    <row r="18" spans="2:5" ht="15">
      <c r="B18" s="72"/>
      <c r="C18" s="3" t="s">
        <v>87</v>
      </c>
      <c r="D18" s="4">
        <v>57359.69</v>
      </c>
      <c r="E18" s="71"/>
    </row>
    <row r="19" spans="2:5" ht="15">
      <c r="B19" s="41"/>
      <c r="C19" s="3" t="s">
        <v>88</v>
      </c>
      <c r="D19" s="4">
        <f>SUM(D7:D18)</f>
        <v>530508.06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530508.06</v>
      </c>
    </row>
    <row r="25" ht="15">
      <c r="B25" s="1"/>
    </row>
    <row r="26" ht="15">
      <c r="B26" s="1"/>
    </row>
    <row r="27" ht="15">
      <c r="B27" s="1"/>
    </row>
    <row r="28" ht="15">
      <c r="B28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I31" sqref="I31"/>
    </sheetView>
  </sheetViews>
  <sheetFormatPr defaultColWidth="9.140625" defaultRowHeight="15"/>
  <cols>
    <col min="1" max="1" width="5.7109375" style="0" customWidth="1"/>
    <col min="2" max="2" width="19.8515625" style="0" customWidth="1"/>
    <col min="3" max="3" width="12.574218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31</v>
      </c>
      <c r="C7" s="40" t="s">
        <v>8</v>
      </c>
      <c r="D7" s="9">
        <v>66485.27</v>
      </c>
      <c r="E7" s="92" t="s">
        <v>58</v>
      </c>
    </row>
    <row r="8" spans="2:5" ht="15">
      <c r="B8" s="95"/>
      <c r="C8" s="40" t="s">
        <v>9</v>
      </c>
      <c r="D8" s="5">
        <v>71280.19</v>
      </c>
      <c r="E8" s="93"/>
    </row>
    <row r="9" spans="2:5" ht="18" customHeight="1">
      <c r="B9" s="95"/>
      <c r="C9" s="7" t="s">
        <v>7</v>
      </c>
      <c r="D9" s="9">
        <v>61064.79</v>
      </c>
      <c r="E9" s="93"/>
    </row>
    <row r="10" spans="2:5" ht="15" customHeight="1">
      <c r="B10" s="95"/>
      <c r="C10" s="7" t="s">
        <v>72</v>
      </c>
      <c r="D10" s="9">
        <v>139393.82</v>
      </c>
      <c r="E10" s="93"/>
    </row>
    <row r="11" spans="2:5" ht="15" customHeight="1">
      <c r="B11" s="95"/>
      <c r="C11" s="7" t="s">
        <v>75</v>
      </c>
      <c r="D11" s="9">
        <v>123732.71</v>
      </c>
      <c r="E11" s="93"/>
    </row>
    <row r="12" spans="2:5" ht="15" customHeight="1">
      <c r="B12" s="95"/>
      <c r="C12" s="7" t="s">
        <v>77</v>
      </c>
      <c r="D12" s="9">
        <v>-71792.83</v>
      </c>
      <c r="E12" s="93"/>
    </row>
    <row r="13" spans="2:5" ht="15" customHeight="1">
      <c r="B13" s="95"/>
      <c r="C13" s="7" t="s">
        <v>78</v>
      </c>
      <c r="D13" s="9">
        <v>221186.37</v>
      </c>
      <c r="E13" s="93"/>
    </row>
    <row r="14" spans="2:5" ht="15" customHeight="1">
      <c r="B14" s="95"/>
      <c r="C14" s="7" t="s">
        <v>79</v>
      </c>
      <c r="D14" s="9">
        <v>77923.84</v>
      </c>
      <c r="E14" s="93"/>
    </row>
    <row r="15" spans="2:5" ht="15" customHeight="1">
      <c r="B15" s="95"/>
      <c r="C15" s="7" t="s">
        <v>80</v>
      </c>
      <c r="D15" s="9">
        <v>65538.95</v>
      </c>
      <c r="E15" s="93"/>
    </row>
    <row r="16" spans="2:5" ht="15" customHeight="1">
      <c r="B16" s="95"/>
      <c r="C16" s="7" t="s">
        <v>82</v>
      </c>
      <c r="D16" s="9">
        <v>43961.29</v>
      </c>
      <c r="E16" s="93"/>
    </row>
    <row r="17" spans="2:5" ht="15" customHeight="1">
      <c r="B17" s="95"/>
      <c r="C17" s="47" t="s">
        <v>86</v>
      </c>
      <c r="D17" s="68">
        <v>939.94</v>
      </c>
      <c r="E17" s="93"/>
    </row>
    <row r="18" spans="2:5" ht="15" customHeight="1">
      <c r="B18" s="72"/>
      <c r="C18" s="47" t="s">
        <v>87</v>
      </c>
      <c r="D18" s="68">
        <v>-900.47</v>
      </c>
      <c r="E18" s="71"/>
    </row>
    <row r="19" spans="2:5" ht="15">
      <c r="B19" s="3"/>
      <c r="C19" s="2" t="s">
        <v>88</v>
      </c>
      <c r="D19" s="4">
        <f>SUM(D7:D18)</f>
        <v>798813.87</v>
      </c>
      <c r="E19" s="3"/>
    </row>
    <row r="20" spans="2:5" ht="15" customHeight="1">
      <c r="B20" s="94" t="s">
        <v>32</v>
      </c>
      <c r="C20" s="40" t="s">
        <v>8</v>
      </c>
      <c r="D20" s="9">
        <v>73490.5</v>
      </c>
      <c r="E20" s="92" t="s">
        <v>59</v>
      </c>
    </row>
    <row r="21" spans="2:5" ht="15">
      <c r="B21" s="95"/>
      <c r="C21" s="40" t="s">
        <v>9</v>
      </c>
      <c r="D21" s="9">
        <v>70396.97</v>
      </c>
      <c r="E21" s="93"/>
    </row>
    <row r="22" spans="2:5" ht="18" customHeight="1">
      <c r="B22" s="95"/>
      <c r="C22" s="7" t="s">
        <v>7</v>
      </c>
      <c r="D22" s="9">
        <v>80143.82</v>
      </c>
      <c r="E22" s="93"/>
    </row>
    <row r="23" spans="2:5" ht="15">
      <c r="B23" s="95"/>
      <c r="C23" s="40" t="s">
        <v>72</v>
      </c>
      <c r="D23" s="9">
        <v>36850.57</v>
      </c>
      <c r="E23" s="93"/>
    </row>
    <row r="24" spans="2:5" ht="15">
      <c r="B24" s="95"/>
      <c r="C24" s="40" t="s">
        <v>75</v>
      </c>
      <c r="D24" s="9">
        <v>52673.48</v>
      </c>
      <c r="E24" s="93"/>
    </row>
    <row r="25" spans="2:5" ht="15">
      <c r="B25" s="95"/>
      <c r="C25" s="40" t="s">
        <v>77</v>
      </c>
      <c r="D25" s="9">
        <v>91855.11</v>
      </c>
      <c r="E25" s="93"/>
    </row>
    <row r="26" spans="2:5" ht="15">
      <c r="B26" s="95"/>
      <c r="C26" s="40" t="s">
        <v>78</v>
      </c>
      <c r="D26" s="9">
        <v>28199.71</v>
      </c>
      <c r="E26" s="93"/>
    </row>
    <row r="27" spans="2:5" ht="15">
      <c r="B27" s="95"/>
      <c r="C27" s="40" t="s">
        <v>79</v>
      </c>
      <c r="D27" s="9">
        <v>14579.7</v>
      </c>
      <c r="E27" s="93"/>
    </row>
    <row r="28" spans="2:5" ht="15">
      <c r="B28" s="95"/>
      <c r="C28" s="40" t="s">
        <v>80</v>
      </c>
      <c r="D28" s="46">
        <v>3594.95</v>
      </c>
      <c r="E28" s="93"/>
    </row>
    <row r="29" spans="2:5" ht="15">
      <c r="B29" s="53"/>
      <c r="C29" s="3" t="s">
        <v>82</v>
      </c>
      <c r="D29" s="4">
        <v>55989.59</v>
      </c>
      <c r="E29" s="52"/>
    </row>
    <row r="30" spans="2:5" ht="15">
      <c r="B30" s="72"/>
      <c r="C30" s="3" t="s">
        <v>86</v>
      </c>
      <c r="D30" s="4">
        <v>169084.86</v>
      </c>
      <c r="E30" s="71"/>
    </row>
    <row r="31" spans="2:5" ht="15">
      <c r="B31" s="72"/>
      <c r="C31" s="3" t="s">
        <v>87</v>
      </c>
      <c r="D31" s="4">
        <v>109360.37</v>
      </c>
      <c r="E31" s="71"/>
    </row>
    <row r="32" spans="2:5" ht="15">
      <c r="B32" s="41"/>
      <c r="C32" s="3" t="s">
        <v>88</v>
      </c>
      <c r="D32" s="4">
        <f>SUM(D20:D31)</f>
        <v>786219.63</v>
      </c>
      <c r="E32" s="17"/>
    </row>
    <row r="33" ht="15">
      <c r="B33" s="1"/>
    </row>
    <row r="34" ht="15">
      <c r="B34" s="1"/>
    </row>
    <row r="35" ht="15">
      <c r="B35" s="1"/>
    </row>
    <row r="36" spans="2:4" ht="15">
      <c r="B36" s="1"/>
      <c r="D36" s="5">
        <f>D19+D32</f>
        <v>1585033.5</v>
      </c>
    </row>
    <row r="37" ht="15">
      <c r="B37" s="1"/>
    </row>
  </sheetData>
  <sheetProtection/>
  <mergeCells count="4">
    <mergeCell ref="B20:B28"/>
    <mergeCell ref="E20:E28"/>
    <mergeCell ref="B7:B17"/>
    <mergeCell ref="E7:E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5.7109375" style="0" customWidth="1"/>
    <col min="2" max="2" width="25.140625" style="0" customWidth="1"/>
    <col min="3" max="3" width="11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33</v>
      </c>
      <c r="C7" s="40" t="s">
        <v>8</v>
      </c>
      <c r="D7" s="9">
        <v>30000</v>
      </c>
      <c r="E7" s="92" t="s">
        <v>60</v>
      </c>
    </row>
    <row r="8" spans="2:5" ht="15">
      <c r="B8" s="95"/>
      <c r="C8" s="40" t="s">
        <v>9</v>
      </c>
      <c r="D8" s="87">
        <v>28052</v>
      </c>
      <c r="E8" s="93"/>
    </row>
    <row r="9" spans="2:5" ht="21.75" customHeight="1">
      <c r="B9" s="95"/>
      <c r="C9" s="7" t="s">
        <v>7</v>
      </c>
      <c r="D9" s="9">
        <v>40000</v>
      </c>
      <c r="E9" s="93"/>
    </row>
    <row r="10" spans="2:5" ht="15">
      <c r="B10" s="95"/>
      <c r="C10" s="40" t="s">
        <v>72</v>
      </c>
      <c r="D10" s="9">
        <v>157588.76</v>
      </c>
      <c r="E10" s="93"/>
    </row>
    <row r="11" spans="2:5" ht="15">
      <c r="B11" s="95"/>
      <c r="C11" s="40" t="s">
        <v>75</v>
      </c>
      <c r="D11" s="49">
        <v>0</v>
      </c>
      <c r="E11" s="93"/>
    </row>
    <row r="12" spans="2:5" ht="15">
      <c r="B12" s="95"/>
      <c r="C12" s="40" t="s">
        <v>77</v>
      </c>
      <c r="D12" s="9">
        <v>0</v>
      </c>
      <c r="E12" s="93"/>
    </row>
    <row r="13" spans="2:5" ht="15">
      <c r="B13" s="95"/>
      <c r="C13" s="40" t="s">
        <v>78</v>
      </c>
      <c r="D13" s="9">
        <v>0</v>
      </c>
      <c r="E13" s="93"/>
    </row>
    <row r="14" spans="2:5" ht="15">
      <c r="B14" s="95"/>
      <c r="C14" s="40" t="s">
        <v>79</v>
      </c>
      <c r="D14" s="9">
        <v>0</v>
      </c>
      <c r="E14" s="93"/>
    </row>
    <row r="15" spans="2:5" ht="15">
      <c r="B15" s="95"/>
      <c r="C15" s="40" t="s">
        <v>80</v>
      </c>
      <c r="D15" s="9">
        <v>0</v>
      </c>
      <c r="E15" s="93"/>
    </row>
    <row r="16" spans="2:5" ht="15">
      <c r="B16" s="89"/>
      <c r="C16" s="3" t="s">
        <v>82</v>
      </c>
      <c r="D16" s="2">
        <v>0</v>
      </c>
      <c r="E16" s="88"/>
    </row>
    <row r="17" spans="2:5" ht="15">
      <c r="B17" s="89"/>
      <c r="C17" s="3" t="s">
        <v>86</v>
      </c>
      <c r="D17" s="2">
        <v>9596.12</v>
      </c>
      <c r="E17" s="88"/>
    </row>
    <row r="18" spans="2:5" ht="15">
      <c r="B18" s="89"/>
      <c r="C18" s="3" t="s">
        <v>87</v>
      </c>
      <c r="D18" s="86">
        <v>537140.77</v>
      </c>
      <c r="E18" s="88"/>
    </row>
    <row r="19" spans="2:5" ht="15">
      <c r="B19" s="41"/>
      <c r="C19" s="3" t="s">
        <v>88</v>
      </c>
      <c r="D19" s="86">
        <f>SUM(D7:D18)</f>
        <v>802377.65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802377.65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5.140625" style="0" customWidth="1"/>
    <col min="3" max="3" width="11.0039062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95</v>
      </c>
      <c r="C7" s="40" t="s">
        <v>8</v>
      </c>
      <c r="D7" s="9">
        <v>0</v>
      </c>
      <c r="E7" s="92" t="s">
        <v>60</v>
      </c>
    </row>
    <row r="8" spans="2:5" ht="15">
      <c r="B8" s="95"/>
      <c r="C8" s="40" t="s">
        <v>9</v>
      </c>
      <c r="D8" s="87">
        <v>0</v>
      </c>
      <c r="E8" s="93"/>
    </row>
    <row r="9" spans="2:5" ht="21.75" customHeight="1">
      <c r="B9" s="95"/>
      <c r="C9" s="7" t="s">
        <v>7</v>
      </c>
      <c r="D9" s="9">
        <v>0</v>
      </c>
      <c r="E9" s="93"/>
    </row>
    <row r="10" spans="2:5" ht="15">
      <c r="B10" s="95"/>
      <c r="C10" s="40" t="s">
        <v>72</v>
      </c>
      <c r="D10" s="9">
        <v>449.94</v>
      </c>
      <c r="E10" s="93"/>
    </row>
    <row r="11" spans="2:5" ht="15">
      <c r="B11" s="95"/>
      <c r="C11" s="40" t="s">
        <v>75</v>
      </c>
      <c r="D11" s="49">
        <v>5280</v>
      </c>
      <c r="E11" s="93"/>
    </row>
    <row r="12" spans="2:5" ht="15">
      <c r="B12" s="95"/>
      <c r="C12" s="40" t="s">
        <v>77</v>
      </c>
      <c r="D12" s="9">
        <v>-5280</v>
      </c>
      <c r="E12" s="93"/>
    </row>
    <row r="13" spans="2:5" ht="15">
      <c r="B13" s="95"/>
      <c r="C13" s="40" t="s">
        <v>78</v>
      </c>
      <c r="D13" s="9">
        <v>0</v>
      </c>
      <c r="E13" s="93"/>
    </row>
    <row r="14" spans="2:5" ht="15">
      <c r="B14" s="95"/>
      <c r="C14" s="40" t="s">
        <v>79</v>
      </c>
      <c r="D14" s="9">
        <v>0</v>
      </c>
      <c r="E14" s="93"/>
    </row>
    <row r="15" spans="2:5" ht="15">
      <c r="B15" s="95"/>
      <c r="C15" s="40" t="s">
        <v>80</v>
      </c>
      <c r="D15" s="9">
        <v>0</v>
      </c>
      <c r="E15" s="93"/>
    </row>
    <row r="16" spans="2:5" ht="15">
      <c r="B16" s="53"/>
      <c r="C16" s="3" t="s">
        <v>82</v>
      </c>
      <c r="D16" s="2">
        <v>0</v>
      </c>
      <c r="E16" s="52"/>
    </row>
    <row r="17" spans="2:5" ht="15">
      <c r="B17" s="72"/>
      <c r="C17" s="3" t="s">
        <v>86</v>
      </c>
      <c r="D17" s="2">
        <v>0</v>
      </c>
      <c r="E17" s="71"/>
    </row>
    <row r="18" spans="2:5" ht="15">
      <c r="B18" s="72"/>
      <c r="C18" s="3" t="s">
        <v>87</v>
      </c>
      <c r="D18" s="86">
        <v>0</v>
      </c>
      <c r="E18" s="71"/>
    </row>
    <row r="19" spans="2:5" ht="15">
      <c r="B19" s="41"/>
      <c r="C19" s="3" t="s">
        <v>88</v>
      </c>
      <c r="D19" s="86">
        <f>SUM(D7:D18)</f>
        <v>449.9399999999996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4" ht="15">
      <c r="B24" s="1"/>
      <c r="D24" s="5">
        <f>D19</f>
        <v>449.9399999999996</v>
      </c>
    </row>
    <row r="25" ht="15">
      <c r="B25" s="1"/>
    </row>
    <row r="26" ht="15">
      <c r="B26" s="1"/>
    </row>
    <row r="27" ht="15">
      <c r="B27" s="1"/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12.7109375" style="0" customWidth="1"/>
    <col min="4" max="4" width="15.140625" style="0" customWidth="1"/>
    <col min="5" max="5" width="27.00390625" style="0" customWidth="1"/>
  </cols>
  <sheetData>
    <row r="1" ht="15">
      <c r="A1" t="s">
        <v>0</v>
      </c>
    </row>
    <row r="2" ht="15">
      <c r="A2" t="s">
        <v>1</v>
      </c>
    </row>
    <row r="6" spans="2:5" ht="15">
      <c r="B6" s="48" t="s">
        <v>2</v>
      </c>
      <c r="C6" s="2" t="s">
        <v>3</v>
      </c>
      <c r="D6" s="2" t="s">
        <v>4</v>
      </c>
      <c r="E6" s="48" t="s">
        <v>5</v>
      </c>
    </row>
    <row r="7" spans="2:5" ht="15" customHeight="1">
      <c r="B7" s="94" t="s">
        <v>34</v>
      </c>
      <c r="C7" s="40" t="s">
        <v>8</v>
      </c>
      <c r="D7" s="9">
        <v>7836</v>
      </c>
      <c r="E7" s="92" t="s">
        <v>61</v>
      </c>
    </row>
    <row r="8" spans="2:5" ht="15">
      <c r="B8" s="95"/>
      <c r="C8" s="40" t="s">
        <v>9</v>
      </c>
      <c r="D8" s="9">
        <v>16228.38</v>
      </c>
      <c r="E8" s="93"/>
    </row>
    <row r="9" spans="2:5" ht="15.75" customHeight="1">
      <c r="B9" s="95"/>
      <c r="C9" s="7" t="s">
        <v>7</v>
      </c>
      <c r="D9" s="9">
        <v>13236.56</v>
      </c>
      <c r="E9" s="93"/>
    </row>
    <row r="10" spans="2:5" ht="15">
      <c r="B10" s="95"/>
      <c r="C10" s="40" t="s">
        <v>72</v>
      </c>
      <c r="D10" s="9">
        <v>12979.5</v>
      </c>
      <c r="E10" s="93"/>
    </row>
    <row r="11" spans="2:5" ht="15">
      <c r="B11" s="95"/>
      <c r="C11" s="40" t="s">
        <v>75</v>
      </c>
      <c r="D11" s="9">
        <v>19810.12</v>
      </c>
      <c r="E11" s="93"/>
    </row>
    <row r="12" spans="2:5" ht="15">
      <c r="B12" s="95"/>
      <c r="C12" s="40" t="s">
        <v>77</v>
      </c>
      <c r="D12" s="9">
        <v>13760.06</v>
      </c>
      <c r="E12" s="93"/>
    </row>
    <row r="13" spans="2:5" ht="15">
      <c r="B13" s="95"/>
      <c r="C13" s="40" t="s">
        <v>78</v>
      </c>
      <c r="D13" s="9">
        <v>3954.62</v>
      </c>
      <c r="E13" s="93"/>
    </row>
    <row r="14" spans="2:5" ht="15">
      <c r="B14" s="95"/>
      <c r="C14" s="40" t="s">
        <v>79</v>
      </c>
      <c r="D14" s="9">
        <v>14124.22</v>
      </c>
      <c r="E14" s="93"/>
    </row>
    <row r="15" spans="2:5" ht="15">
      <c r="B15" s="95"/>
      <c r="C15" s="40" t="s">
        <v>80</v>
      </c>
      <c r="D15" s="9">
        <v>15881.11</v>
      </c>
      <c r="E15" s="93"/>
    </row>
    <row r="16" spans="2:5" ht="15">
      <c r="B16" s="53"/>
      <c r="C16" s="40" t="s">
        <v>82</v>
      </c>
      <c r="D16" s="9">
        <v>13583.33</v>
      </c>
      <c r="E16" s="52"/>
    </row>
    <row r="17" spans="2:5" ht="15">
      <c r="B17" s="72"/>
      <c r="C17" s="40" t="s">
        <v>86</v>
      </c>
      <c r="D17" s="9">
        <v>13417.13</v>
      </c>
      <c r="E17" s="71"/>
    </row>
    <row r="18" spans="2:5" ht="15">
      <c r="B18" s="72"/>
      <c r="C18" s="40" t="s">
        <v>87</v>
      </c>
      <c r="D18" s="9">
        <v>13020.24</v>
      </c>
      <c r="E18" s="71"/>
    </row>
    <row r="19" spans="2:5" ht="15">
      <c r="B19" s="41"/>
      <c r="C19" s="3" t="s">
        <v>88</v>
      </c>
      <c r="D19" s="4">
        <f>SUM(D7:D18)</f>
        <v>157831.27</v>
      </c>
      <c r="E19" s="17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D24" s="5">
        <f>D19</f>
        <v>157831.27</v>
      </c>
    </row>
  </sheetData>
  <sheetProtection/>
  <mergeCells count="2">
    <mergeCell ref="B7:B15"/>
    <mergeCell ref="E7:E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 inv11679</dc:creator>
  <cp:keywords/>
  <dc:description/>
  <cp:lastModifiedBy>RedDragon</cp:lastModifiedBy>
  <cp:lastPrinted>2017-01-03T11:03:58Z</cp:lastPrinted>
  <dcterms:created xsi:type="dcterms:W3CDTF">2016-03-16T07:14:42Z</dcterms:created>
  <dcterms:modified xsi:type="dcterms:W3CDTF">2018-01-03T21:23:32Z</dcterms:modified>
  <cp:category/>
  <cp:version/>
  <cp:contentType/>
  <cp:contentStatus/>
</cp:coreProperties>
</file>